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ynthèse DF 2012 " sheetId="1" r:id="rId1"/>
  </sheets>
  <definedNames>
    <definedName name="_xlnm.Print_Titles" localSheetId="0">'Synthèse DF 2012 '!$6:$8</definedName>
    <definedName name="_xlnm.Print_Area" localSheetId="0">'Synthèse DF 2012 '!$A$1:$I$120</definedName>
  </definedNames>
  <calcPr fullCalcOnLoad="1"/>
</workbook>
</file>

<file path=xl/sharedStrings.xml><?xml version="1.0" encoding="utf-8"?>
<sst xmlns="http://schemas.openxmlformats.org/spreadsheetml/2006/main" count="328" uniqueCount="245">
  <si>
    <t>TOTAL</t>
  </si>
  <si>
    <t xml:space="preserve">TOTAL </t>
  </si>
  <si>
    <t>Ajustements</t>
  </si>
  <si>
    <t>DF</t>
  </si>
  <si>
    <t>CODE UAI</t>
  </si>
  <si>
    <t>ETABLISSEMENTS</t>
  </si>
  <si>
    <t xml:space="preserve">COMMUNES </t>
  </si>
  <si>
    <t>CHAPITRE A1</t>
  </si>
  <si>
    <t>CHAPITRE D</t>
  </si>
  <si>
    <t>CHAPITRE B</t>
  </si>
  <si>
    <t>CHAPITRE C</t>
  </si>
  <si>
    <t>particuliers</t>
  </si>
  <si>
    <t>2012</t>
  </si>
  <si>
    <t>0921243b</t>
  </si>
  <si>
    <t>Anne Frank</t>
  </si>
  <si>
    <t>Antony</t>
  </si>
  <si>
    <t>0921786s</t>
  </si>
  <si>
    <t>Descartes</t>
  </si>
  <si>
    <t>0921507n</t>
  </si>
  <si>
    <t>Francois Furet</t>
  </si>
  <si>
    <t>0921868f</t>
  </si>
  <si>
    <t>Henri Georges Adam</t>
  </si>
  <si>
    <t>0921170x</t>
  </si>
  <si>
    <t>La Fontaine</t>
  </si>
  <si>
    <t>0921545e</t>
  </si>
  <si>
    <t>André Malraux</t>
  </si>
  <si>
    <t>Asnières-sur-Seine</t>
  </si>
  <si>
    <t>0921622n</t>
  </si>
  <si>
    <t>Auguste Renoir</t>
  </si>
  <si>
    <t>0921547g</t>
  </si>
  <si>
    <t>Voltaire</t>
  </si>
  <si>
    <t>0922565n</t>
  </si>
  <si>
    <t>Francois Truffaut</t>
  </si>
  <si>
    <t>0921631y</t>
  </si>
  <si>
    <t>Henri Barbusse</t>
  </si>
  <si>
    <t>Bagneux</t>
  </si>
  <si>
    <t>0921778h</t>
  </si>
  <si>
    <t>Joliot Curie</t>
  </si>
  <si>
    <t>0921168v</t>
  </si>
  <si>
    <t>Romain Rolland</t>
  </si>
  <si>
    <t>0921779j</t>
  </si>
  <si>
    <t>Albert Camus</t>
  </si>
  <si>
    <t>Bois-Colombes</t>
  </si>
  <si>
    <t>0922629h</t>
  </si>
  <si>
    <t>Jean Mermoz</t>
  </si>
  <si>
    <t>0921239x</t>
  </si>
  <si>
    <t>Jean Renoir</t>
  </si>
  <si>
    <t>Boulogne-Billancourt</t>
  </si>
  <si>
    <t>0921236u</t>
  </si>
  <si>
    <t>Paul Landowski</t>
  </si>
  <si>
    <t>0921237v</t>
  </si>
  <si>
    <t>Bartholdi</t>
  </si>
  <si>
    <t>0921238w</t>
  </si>
  <si>
    <t xml:space="preserve"> Jacqueline Auriol</t>
  </si>
  <si>
    <t>0921242a</t>
  </si>
  <si>
    <t>Evariste Galois</t>
  </si>
  <si>
    <t>Bourg-la-Reine</t>
  </si>
  <si>
    <t>0921179g</t>
  </si>
  <si>
    <t>Léonard de Vinci</t>
  </si>
  <si>
    <t>Châtenay-Malabry</t>
  </si>
  <si>
    <t>0921181j</t>
  </si>
  <si>
    <t>Pierre Brossolette</t>
  </si>
  <si>
    <t>0921180h</t>
  </si>
  <si>
    <t>Thomas Masaryk</t>
  </si>
  <si>
    <t>0921354x</t>
  </si>
  <si>
    <t>George Sand</t>
  </si>
  <si>
    <t>Châtillon</t>
  </si>
  <si>
    <t>0920880g</t>
  </si>
  <si>
    <t>Paul Eluard</t>
  </si>
  <si>
    <t>0920689z</t>
  </si>
  <si>
    <t>Jean Moulin</t>
  </si>
  <si>
    <t>Chaville</t>
  </si>
  <si>
    <t>0920653k</t>
  </si>
  <si>
    <t>Alain Fournier</t>
  </si>
  <si>
    <t>Clamart</t>
  </si>
  <si>
    <t>0920854d</t>
  </si>
  <si>
    <t>Les Petits Ponts</t>
  </si>
  <si>
    <t>0920068z</t>
  </si>
  <si>
    <t>Maison Blanche</t>
  </si>
  <si>
    <t>0921623p</t>
  </si>
  <si>
    <t>Jean Jaurès</t>
  </si>
  <si>
    <t>Clichy-la-Garenne</t>
  </si>
  <si>
    <t>0921228k</t>
  </si>
  <si>
    <t>Jean Macé</t>
  </si>
  <si>
    <t>0922595w</t>
  </si>
  <si>
    <t>Van Gogh</t>
  </si>
  <si>
    <t>0921494z</t>
  </si>
  <si>
    <t>Gay Lussac</t>
  </si>
  <si>
    <t>Colombes</t>
  </si>
  <si>
    <t>0921675w</t>
  </si>
  <si>
    <t>M. Duras (Dunant)</t>
  </si>
  <si>
    <t>0921160l</t>
  </si>
  <si>
    <t>Jean-Baptiste Clément</t>
  </si>
  <si>
    <t>0920626f</t>
  </si>
  <si>
    <t>Lakanal</t>
  </si>
  <si>
    <t>0920592u</t>
  </si>
  <si>
    <t>Moulin Joly</t>
  </si>
  <si>
    <t xml:space="preserve">Paparemborde </t>
  </si>
  <si>
    <t>0921550k</t>
  </si>
  <si>
    <t>Alfred De Vigny</t>
  </si>
  <si>
    <t>Courbevoie</t>
  </si>
  <si>
    <t>0921496b</t>
  </si>
  <si>
    <t>Georges Pompidou</t>
  </si>
  <si>
    <t>0922020w</t>
  </si>
  <si>
    <t>Les Renardières</t>
  </si>
  <si>
    <t>0922523t</t>
  </si>
  <si>
    <t>Les Bruyères</t>
  </si>
  <si>
    <t>0922578c</t>
  </si>
  <si>
    <t>Georges Seurat</t>
  </si>
  <si>
    <t>0920081n</t>
  </si>
  <si>
    <t>Les Ormeaux</t>
  </si>
  <si>
    <t>Fontenay-aux-Roses</t>
  </si>
  <si>
    <t>0920881h</t>
  </si>
  <si>
    <t>Henri Bergson</t>
  </si>
  <si>
    <t>Garches</t>
  </si>
  <si>
    <t>0921157h</t>
  </si>
  <si>
    <t>Edouard Vaillant</t>
  </si>
  <si>
    <t>Gennevilliers</t>
  </si>
  <si>
    <t>0921621m</t>
  </si>
  <si>
    <t>Guy Moquet</t>
  </si>
  <si>
    <t>0921541a</t>
  </si>
  <si>
    <t>Louis Pasteur</t>
  </si>
  <si>
    <t>0922247t</t>
  </si>
  <si>
    <t>de La Paix</t>
  </si>
  <si>
    <t>Issy-les-Moulineaux</t>
  </si>
  <si>
    <t>0920877d</t>
  </si>
  <si>
    <t>Henri Matisse</t>
  </si>
  <si>
    <t>0921396t</t>
  </si>
  <si>
    <t>Victor Hugo</t>
  </si>
  <si>
    <t>0922610m</t>
  </si>
  <si>
    <t>Georges Mandel</t>
  </si>
  <si>
    <t>0921162n</t>
  </si>
  <si>
    <t>Les Vallées</t>
  </si>
  <si>
    <t>La Garenne-Colombes</t>
  </si>
  <si>
    <t xml:space="preserve">Les Champs Philippe </t>
  </si>
  <si>
    <t>0920883k</t>
  </si>
  <si>
    <t>Claude Nicolas Ledoux</t>
  </si>
  <si>
    <t>Le Plessis-Robinson</t>
  </si>
  <si>
    <t>0920624d</t>
  </si>
  <si>
    <t>0921393p</t>
  </si>
  <si>
    <t>Danton</t>
  </si>
  <si>
    <t>Levallois-Perret</t>
  </si>
  <si>
    <t>0921391m</t>
  </si>
  <si>
    <t>0922630j</t>
  </si>
  <si>
    <t>Louis Blériot</t>
  </si>
  <si>
    <t>0921165s</t>
  </si>
  <si>
    <t>Henri Wallon</t>
  </si>
  <si>
    <t>Malakoff</t>
  </si>
  <si>
    <t>0921241z</t>
  </si>
  <si>
    <t>Paul Bert</t>
  </si>
  <si>
    <t>0921554p</t>
  </si>
  <si>
    <t>Bel Air</t>
  </si>
  <si>
    <t>Meudon</t>
  </si>
  <si>
    <t>0921398v</t>
  </si>
  <si>
    <t>Meudon-la-Forêt</t>
  </si>
  <si>
    <t>0920693d</t>
  </si>
  <si>
    <t>Saint Exupéry</t>
  </si>
  <si>
    <t>0921782m</t>
  </si>
  <si>
    <t>Rabelais</t>
  </si>
  <si>
    <t>0921190u</t>
  </si>
  <si>
    <t>Haut Mesnil</t>
  </si>
  <si>
    <t>Montrouge</t>
  </si>
  <si>
    <t>0920855e</t>
  </si>
  <si>
    <t>Robert Doisneau</t>
  </si>
  <si>
    <t>0921504k</t>
  </si>
  <si>
    <t>Maurice Genevoix</t>
  </si>
  <si>
    <t>0921394r</t>
  </si>
  <si>
    <t>André Doucet</t>
  </si>
  <si>
    <t>Nanterre</t>
  </si>
  <si>
    <t>0921589c</t>
  </si>
  <si>
    <t>0920077j</t>
  </si>
  <si>
    <t>Jean Perrin</t>
  </si>
  <si>
    <t>0921353w</t>
  </si>
  <si>
    <t>Les Chénevreux</t>
  </si>
  <si>
    <t>0921940j</t>
  </si>
  <si>
    <t>0920882j</t>
  </si>
  <si>
    <t>0920594w</t>
  </si>
  <si>
    <t>République</t>
  </si>
  <si>
    <t>0921498d</t>
  </si>
  <si>
    <t>André Maurois</t>
  </si>
  <si>
    <t>Neuilly-sur-Seine</t>
  </si>
  <si>
    <t>0921781l</t>
  </si>
  <si>
    <t>Théophile Gautier</t>
  </si>
  <si>
    <t>0921780k</t>
  </si>
  <si>
    <t>Pasteur</t>
  </si>
  <si>
    <t>0921233r</t>
  </si>
  <si>
    <t>Maréchal Leclerc</t>
  </si>
  <si>
    <t>Puteaux</t>
  </si>
  <si>
    <t>0921219a</t>
  </si>
  <si>
    <t>Les Bouvets</t>
  </si>
  <si>
    <t>0920852b</t>
  </si>
  <si>
    <t>Henri Dunant</t>
  </si>
  <si>
    <t>Rueil-Malmaison</t>
  </si>
  <si>
    <t>0921234s</t>
  </si>
  <si>
    <t>Les Bons Raisins</t>
  </si>
  <si>
    <t>0921235t</t>
  </si>
  <si>
    <t>Les Martinets</t>
  </si>
  <si>
    <t>0921502h</t>
  </si>
  <si>
    <t>La Malmaison</t>
  </si>
  <si>
    <t>0921590d</t>
  </si>
  <si>
    <t>Jules Verne</t>
  </si>
  <si>
    <t>0921501g</t>
  </si>
  <si>
    <t>Marcel Pagnol</t>
  </si>
  <si>
    <t>0921591e</t>
  </si>
  <si>
    <t>Emile Verhaeren</t>
  </si>
  <si>
    <t>Saint-Cloud</t>
  </si>
  <si>
    <t>0920700l</t>
  </si>
  <si>
    <t>Gounod</t>
  </si>
  <si>
    <t>0921784p</t>
  </si>
  <si>
    <t>Sceaux</t>
  </si>
  <si>
    <t>0921785r</t>
  </si>
  <si>
    <t>Marie Curie</t>
  </si>
  <si>
    <t>0921244c</t>
  </si>
  <si>
    <t>Collège de Sèvres</t>
  </si>
  <si>
    <t>Sèvres</t>
  </si>
  <si>
    <t>0920885m</t>
  </si>
  <si>
    <t>Henri Sellier</t>
  </si>
  <si>
    <t>Suresnes</t>
  </si>
  <si>
    <t>0921178f</t>
  </si>
  <si>
    <t>Emile Zola</t>
  </si>
  <si>
    <t>0920884l</t>
  </si>
  <si>
    <t>0921240y</t>
  </si>
  <si>
    <t>Vanves</t>
  </si>
  <si>
    <t>0921783n</t>
  </si>
  <si>
    <t>Michelet</t>
  </si>
  <si>
    <t>0922143e</t>
  </si>
  <si>
    <t>Yves  du Manoir</t>
  </si>
  <si>
    <t>Vaucresson</t>
  </si>
  <si>
    <t>0920886n</t>
  </si>
  <si>
    <t>La Fontaine du Roy</t>
  </si>
  <si>
    <t>Ville d'Avray</t>
  </si>
  <si>
    <t>0921159k</t>
  </si>
  <si>
    <t>Edouard Manet</t>
  </si>
  <si>
    <t>Villeneuve-la-Garenne</t>
  </si>
  <si>
    <t>0921543c</t>
  </si>
  <si>
    <t>Internat Renoir</t>
  </si>
  <si>
    <t xml:space="preserve">Internat J Auriol </t>
  </si>
  <si>
    <t>Boulogne</t>
  </si>
  <si>
    <t>Internat Champs Philippe</t>
  </si>
  <si>
    <t>Internat Jean Perrin</t>
  </si>
  <si>
    <t xml:space="preserve">Internat E Galois </t>
  </si>
  <si>
    <t xml:space="preserve">Ecole de Danse </t>
  </si>
  <si>
    <t>POUR L'ANNEE 2012</t>
  </si>
  <si>
    <t xml:space="preserve">DOTATIONS DE FONCTIONNEMENT </t>
  </si>
  <si>
    <t>AUX COLLEGES PUBLICS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</si>
</sst>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_ ;[Red]\-#,##0\ "/>
    <numFmt numFmtId="166" formatCode="#,##0.00_ ;[Red]\-#,##0.00\ "/>
    <numFmt numFmtId="167" formatCode="#,##0.0000"/>
    <numFmt numFmtId="168" formatCode="[$-40C]dddd\ d\ mmmm\ yyyy"/>
    <numFmt numFmtId="169" formatCode="[$-F400]h:mm:ss\ AM/PM"/>
    <numFmt numFmtId="170" formatCode="0.00000%"/>
  </numFmts>
  <fonts count="8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i/>
      <u val="single"/>
      <sz val="10"/>
      <name val="Arial"/>
      <family val="2"/>
    </font>
    <font>
      <b/>
      <u val="single"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2" borderId="3" xfId="0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right" vertical="top" wrapText="1"/>
    </xf>
    <xf numFmtId="4" fontId="5" fillId="0" borderId="7" xfId="0" applyNumberFormat="1" applyFont="1" applyFill="1" applyBorder="1" applyAlignment="1">
      <alignment horizontal="right" vertical="top" wrapText="1"/>
    </xf>
    <xf numFmtId="4" fontId="0" fillId="0" borderId="8" xfId="0" applyNumberFormat="1" applyBorder="1" applyAlignment="1">
      <alignment/>
    </xf>
    <xf numFmtId="4" fontId="3" fillId="3" borderId="8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4" fontId="0" fillId="0" borderId="10" xfId="0" applyNumberFormat="1" applyBorder="1" applyAlignment="1">
      <alignment/>
    </xf>
    <xf numFmtId="0" fontId="5" fillId="0" borderId="9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0" fontId="5" fillId="4" borderId="9" xfId="0" applyFont="1" applyFill="1" applyBorder="1" applyAlignment="1">
      <alignment horizontal="right" vertical="top" wrapText="1"/>
    </xf>
    <xf numFmtId="0" fontId="5" fillId="4" borderId="10" xfId="0" applyFont="1" applyFill="1" applyBorder="1" applyAlignment="1">
      <alignment horizontal="right" vertical="top" wrapText="1"/>
    </xf>
    <xf numFmtId="0" fontId="5" fillId="4" borderId="11" xfId="0" applyFont="1" applyFill="1" applyBorder="1" applyAlignment="1">
      <alignment horizontal="right" vertical="top" wrapText="1"/>
    </xf>
    <xf numFmtId="4" fontId="5" fillId="4" borderId="11" xfId="0" applyNumberFormat="1" applyFont="1" applyFill="1" applyBorder="1" applyAlignment="1">
      <alignment horizontal="right" vertical="top" wrapText="1"/>
    </xf>
    <xf numFmtId="4" fontId="0" fillId="4" borderId="10" xfId="0" applyNumberFormat="1" applyFill="1" applyBorder="1" applyAlignment="1">
      <alignment/>
    </xf>
    <xf numFmtId="4" fontId="0" fillId="4" borderId="8" xfId="0" applyNumberFormat="1" applyFill="1" applyBorder="1" applyAlignment="1">
      <alignment/>
    </xf>
    <xf numFmtId="0" fontId="5" fillId="0" borderId="11" xfId="0" applyFont="1" applyFill="1" applyBorder="1" applyAlignment="1">
      <alignment horizontal="right" vertical="top"/>
    </xf>
    <xf numFmtId="4" fontId="5" fillId="0" borderId="11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9" fontId="5" fillId="0" borderId="9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right" vertical="top" wrapText="1"/>
    </xf>
    <xf numFmtId="4" fontId="5" fillId="0" borderId="12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5" borderId="10" xfId="0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5" borderId="8" xfId="0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5" borderId="10" xfId="0" applyFill="1" applyBorder="1" applyAlignment="1">
      <alignment/>
    </xf>
    <xf numFmtId="4" fontId="3" fillId="0" borderId="0" xfId="0" applyNumberFormat="1" applyFont="1" applyAlignment="1">
      <alignment/>
    </xf>
    <xf numFmtId="0" fontId="0" fillId="0" borderId="10" xfId="0" applyFill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6" fillId="0" borderId="0" xfId="0" applyFont="1" applyAlignment="1">
      <alignment horizontal="center"/>
    </xf>
    <xf numFmtId="4" fontId="0" fillId="0" borderId="16" xfId="0" applyNumberFormat="1" applyFill="1" applyBorder="1" applyAlignment="1">
      <alignment/>
    </xf>
    <xf numFmtId="0" fontId="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view="pageBreakPreview" zoomScaleSheetLayoutView="100" workbookViewId="0" topLeftCell="A1">
      <selection activeCell="K120" sqref="K120"/>
    </sheetView>
  </sheetViews>
  <sheetFormatPr defaultColWidth="11.421875" defaultRowHeight="12.75"/>
  <cols>
    <col min="1" max="1" width="12.28125" style="0" customWidth="1"/>
    <col min="2" max="2" width="22.8515625" style="0" customWidth="1"/>
    <col min="3" max="3" width="19.140625" style="0" customWidth="1"/>
    <col min="4" max="4" width="14.28125" style="0" customWidth="1"/>
    <col min="5" max="5" width="16.8515625" style="0" customWidth="1"/>
    <col min="6" max="6" width="15.421875" style="0" customWidth="1"/>
    <col min="7" max="8" width="13.140625" style="0" customWidth="1"/>
    <col min="9" max="9" width="15.00390625" style="0" customWidth="1"/>
  </cols>
  <sheetData>
    <row r="1" ht="12.75">
      <c r="A1" s="1"/>
    </row>
    <row r="2" spans="1:9" ht="15">
      <c r="A2" s="64" t="s">
        <v>243</v>
      </c>
      <c r="B2" s="64"/>
      <c r="C2" s="64"/>
      <c r="D2" s="64"/>
      <c r="E2" s="64"/>
      <c r="F2" s="64"/>
      <c r="G2" s="64"/>
      <c r="H2" s="64"/>
      <c r="I2" s="64"/>
    </row>
    <row r="3" spans="1:9" ht="15">
      <c r="A3" s="64" t="s">
        <v>244</v>
      </c>
      <c r="B3" s="64"/>
      <c r="C3" s="64"/>
      <c r="D3" s="64"/>
      <c r="E3" s="64"/>
      <c r="F3" s="64"/>
      <c r="G3" s="64"/>
      <c r="H3" s="64"/>
      <c r="I3" s="64"/>
    </row>
    <row r="4" spans="1:9" ht="15">
      <c r="A4" s="64" t="s">
        <v>242</v>
      </c>
      <c r="B4" s="64"/>
      <c r="C4" s="64"/>
      <c r="D4" s="64"/>
      <c r="E4" s="64"/>
      <c r="F4" s="64"/>
      <c r="G4" s="64"/>
      <c r="H4" s="64"/>
      <c r="I4" s="64"/>
    </row>
    <row r="5" ht="28.5" customHeight="1" thickBot="1"/>
    <row r="6" spans="1:9" ht="12.75">
      <c r="A6" s="2"/>
      <c r="B6" s="3"/>
      <c r="C6" s="3"/>
      <c r="D6" s="4" t="s">
        <v>0</v>
      </c>
      <c r="E6" s="4" t="s">
        <v>0</v>
      </c>
      <c r="F6" s="4" t="s">
        <v>0</v>
      </c>
      <c r="G6" s="5" t="s">
        <v>1</v>
      </c>
      <c r="H6" s="4" t="s">
        <v>2</v>
      </c>
      <c r="I6" s="6" t="s">
        <v>3</v>
      </c>
    </row>
    <row r="7" spans="1:9" ht="12.75">
      <c r="A7" s="7" t="s">
        <v>4</v>
      </c>
      <c r="B7" s="8" t="s">
        <v>5</v>
      </c>
      <c r="C7" s="8" t="s">
        <v>6</v>
      </c>
      <c r="D7" s="9" t="s">
        <v>7</v>
      </c>
      <c r="E7" s="9" t="s">
        <v>8</v>
      </c>
      <c r="F7" s="9" t="s">
        <v>9</v>
      </c>
      <c r="G7" s="10" t="s">
        <v>10</v>
      </c>
      <c r="H7" s="9" t="s">
        <v>11</v>
      </c>
      <c r="I7" s="11">
        <v>2012</v>
      </c>
    </row>
    <row r="8" spans="1:9" ht="13.5" thickBot="1">
      <c r="A8" s="12"/>
      <c r="B8" s="13"/>
      <c r="C8" s="13"/>
      <c r="D8" s="14" t="s">
        <v>12</v>
      </c>
      <c r="E8" s="14" t="s">
        <v>12</v>
      </c>
      <c r="F8" s="14" t="s">
        <v>12</v>
      </c>
      <c r="G8" s="15">
        <v>2012</v>
      </c>
      <c r="H8" s="12"/>
      <c r="I8" s="16"/>
    </row>
    <row r="9" spans="1:9" ht="12.75">
      <c r="A9" s="17" t="s">
        <v>13</v>
      </c>
      <c r="B9" s="18" t="s">
        <v>14</v>
      </c>
      <c r="C9" s="19" t="s">
        <v>15</v>
      </c>
      <c r="D9" s="20">
        <v>24787.92</v>
      </c>
      <c r="E9" s="20">
        <v>19028.3</v>
      </c>
      <c r="F9" s="21">
        <v>33863.965</v>
      </c>
      <c r="G9" s="21">
        <v>43532.16733333333</v>
      </c>
      <c r="H9" s="21"/>
      <c r="I9" s="22">
        <f aca="true" t="shared" si="0" ref="I9:I40">D9+E9+F9+G9</f>
        <v>121212.35233333333</v>
      </c>
    </row>
    <row r="10" spans="1:9" ht="12.75">
      <c r="A10" s="23" t="s">
        <v>16</v>
      </c>
      <c r="B10" s="24" t="s">
        <v>17</v>
      </c>
      <c r="C10" s="25" t="s">
        <v>15</v>
      </c>
      <c r="D10" s="26">
        <v>38298.03</v>
      </c>
      <c r="E10" s="26">
        <v>21945.58</v>
      </c>
      <c r="F10" s="27">
        <v>55936.377</v>
      </c>
      <c r="G10" s="27">
        <v>49708.015</v>
      </c>
      <c r="H10" s="21"/>
      <c r="I10" s="22">
        <f t="shared" si="0"/>
        <v>165888.00199999998</v>
      </c>
    </row>
    <row r="11" spans="1:9" ht="12.75">
      <c r="A11" s="23" t="s">
        <v>18</v>
      </c>
      <c r="B11" s="24" t="s">
        <v>19</v>
      </c>
      <c r="C11" s="25" t="s">
        <v>15</v>
      </c>
      <c r="D11" s="26">
        <v>21937.71</v>
      </c>
      <c r="E11" s="26">
        <v>20128.82</v>
      </c>
      <c r="F11" s="27">
        <v>54594.087</v>
      </c>
      <c r="G11" s="27">
        <v>41572.46133333333</v>
      </c>
      <c r="H11" s="21"/>
      <c r="I11" s="22">
        <f t="shared" si="0"/>
        <v>138233.07833333334</v>
      </c>
    </row>
    <row r="12" spans="1:9" ht="12.75">
      <c r="A12" s="23" t="s">
        <v>20</v>
      </c>
      <c r="B12" s="24" t="s">
        <v>21</v>
      </c>
      <c r="C12" s="25" t="s">
        <v>15</v>
      </c>
      <c r="D12" s="26">
        <v>29095.6</v>
      </c>
      <c r="E12" s="26">
        <v>15240</v>
      </c>
      <c r="F12" s="27">
        <v>23087.78</v>
      </c>
      <c r="G12" s="27">
        <v>12353.353333333334</v>
      </c>
      <c r="H12" s="21"/>
      <c r="I12" s="22">
        <f t="shared" si="0"/>
        <v>79776.73333333334</v>
      </c>
    </row>
    <row r="13" spans="1:9" ht="12.75">
      <c r="A13" s="23" t="s">
        <v>22</v>
      </c>
      <c r="B13" s="24" t="s">
        <v>23</v>
      </c>
      <c r="C13" s="25" t="s">
        <v>15</v>
      </c>
      <c r="D13" s="26">
        <v>64678.6</v>
      </c>
      <c r="E13" s="26">
        <v>17755</v>
      </c>
      <c r="F13" s="27">
        <v>37005.051999999996</v>
      </c>
      <c r="G13" s="27">
        <v>27706.216999999997</v>
      </c>
      <c r="H13" s="21"/>
      <c r="I13" s="22">
        <f t="shared" si="0"/>
        <v>147144.869</v>
      </c>
    </row>
    <row r="14" spans="1:9" ht="12.75">
      <c r="A14" s="23" t="s">
        <v>24</v>
      </c>
      <c r="B14" s="24" t="s">
        <v>25</v>
      </c>
      <c r="C14" s="25" t="s">
        <v>26</v>
      </c>
      <c r="D14" s="26">
        <v>48262.26</v>
      </c>
      <c r="E14" s="26">
        <v>23969.59</v>
      </c>
      <c r="F14" s="27">
        <v>67513.43333333333</v>
      </c>
      <c r="G14" s="27">
        <v>76806.02333333333</v>
      </c>
      <c r="H14" s="21"/>
      <c r="I14" s="22">
        <f t="shared" si="0"/>
        <v>216551.30666666664</v>
      </c>
    </row>
    <row r="15" spans="1:9" ht="12.75">
      <c r="A15" s="23" t="s">
        <v>27</v>
      </c>
      <c r="B15" s="24" t="s">
        <v>28</v>
      </c>
      <c r="C15" s="25" t="s">
        <v>26</v>
      </c>
      <c r="D15" s="26">
        <v>21090.01</v>
      </c>
      <c r="E15" s="26">
        <v>21654.61</v>
      </c>
      <c r="F15" s="27">
        <v>67032.69866666666</v>
      </c>
      <c r="G15" s="27">
        <v>35813.24133333333</v>
      </c>
      <c r="H15" s="21"/>
      <c r="I15" s="22">
        <f t="shared" si="0"/>
        <v>145590.56</v>
      </c>
    </row>
    <row r="16" spans="1:9" ht="12.75">
      <c r="A16" s="23" t="s">
        <v>29</v>
      </c>
      <c r="B16" s="24" t="s">
        <v>30</v>
      </c>
      <c r="C16" s="25" t="s">
        <v>26</v>
      </c>
      <c r="D16" s="26">
        <v>47039.48</v>
      </c>
      <c r="E16" s="26">
        <v>17434.66</v>
      </c>
      <c r="F16" s="27">
        <v>29376.081333333335</v>
      </c>
      <c r="G16" s="27">
        <v>21881.210666666666</v>
      </c>
      <c r="H16" s="21"/>
      <c r="I16" s="22">
        <f t="shared" si="0"/>
        <v>115731.432</v>
      </c>
    </row>
    <row r="17" spans="1:9" ht="12.75">
      <c r="A17" s="23" t="s">
        <v>31</v>
      </c>
      <c r="B17" s="24" t="s">
        <v>32</v>
      </c>
      <c r="C17" s="25" t="s">
        <v>26</v>
      </c>
      <c r="D17" s="26">
        <v>26363.14</v>
      </c>
      <c r="E17" s="26">
        <v>24594.82</v>
      </c>
      <c r="F17" s="27">
        <v>63088.38</v>
      </c>
      <c r="G17" s="27">
        <v>79101.06166666666</v>
      </c>
      <c r="H17" s="21"/>
      <c r="I17" s="22">
        <f t="shared" si="0"/>
        <v>193147.40166666667</v>
      </c>
    </row>
    <row r="18" spans="1:9" ht="12.75">
      <c r="A18" s="28" t="s">
        <v>33</v>
      </c>
      <c r="B18" s="29" t="s">
        <v>34</v>
      </c>
      <c r="C18" s="30" t="s">
        <v>35</v>
      </c>
      <c r="D18" s="31">
        <v>19844.64</v>
      </c>
      <c r="E18" s="31">
        <v>21109.48</v>
      </c>
      <c r="F18" s="27">
        <v>44831.96566666667</v>
      </c>
      <c r="G18" s="27">
        <v>32862.213</v>
      </c>
      <c r="H18" s="21"/>
      <c r="I18" s="22">
        <f t="shared" si="0"/>
        <v>118648.29866666667</v>
      </c>
    </row>
    <row r="19" spans="1:9" ht="12.75">
      <c r="A19" s="23" t="s">
        <v>36</v>
      </c>
      <c r="B19" s="24" t="s">
        <v>37</v>
      </c>
      <c r="C19" s="25" t="s">
        <v>35</v>
      </c>
      <c r="D19" s="26">
        <v>40788.75</v>
      </c>
      <c r="E19" s="26">
        <v>20439.9</v>
      </c>
      <c r="F19" s="27">
        <v>27259.189333333336</v>
      </c>
      <c r="G19" s="27">
        <v>17417.882</v>
      </c>
      <c r="H19" s="21"/>
      <c r="I19" s="22">
        <f t="shared" si="0"/>
        <v>105905.72133333333</v>
      </c>
    </row>
    <row r="20" spans="1:9" ht="12.75">
      <c r="A20" s="23" t="s">
        <v>38</v>
      </c>
      <c r="B20" s="24" t="s">
        <v>39</v>
      </c>
      <c r="C20" s="25" t="s">
        <v>35</v>
      </c>
      <c r="D20" s="26">
        <v>28514.61</v>
      </c>
      <c r="E20" s="26">
        <v>19298.01</v>
      </c>
      <c r="F20" s="27">
        <v>93898.37022666665</v>
      </c>
      <c r="G20" s="27">
        <v>67876.53533333333</v>
      </c>
      <c r="H20" s="21"/>
      <c r="I20" s="22">
        <f t="shared" si="0"/>
        <v>209587.52555999998</v>
      </c>
    </row>
    <row r="21" spans="1:9" ht="12.75">
      <c r="A21" s="32" t="s">
        <v>40</v>
      </c>
      <c r="B21" s="33" t="s">
        <v>41</v>
      </c>
      <c r="C21" s="34" t="s">
        <v>42</v>
      </c>
      <c r="D21" s="35">
        <v>21433.6</v>
      </c>
      <c r="E21" s="35">
        <v>21765.76</v>
      </c>
      <c r="F21" s="36">
        <v>129278.16337539998</v>
      </c>
      <c r="G21" s="36">
        <v>91668.2173</v>
      </c>
      <c r="H21" s="37"/>
      <c r="I21" s="22">
        <f t="shared" si="0"/>
        <v>264145.7406754</v>
      </c>
    </row>
    <row r="22" spans="1:9" ht="12.75">
      <c r="A22" s="23" t="s">
        <v>43</v>
      </c>
      <c r="B22" s="24" t="s">
        <v>44</v>
      </c>
      <c r="C22" s="25" t="s">
        <v>42</v>
      </c>
      <c r="D22" s="26">
        <v>25191</v>
      </c>
      <c r="E22" s="26">
        <v>23556.84</v>
      </c>
      <c r="F22" s="27">
        <v>76375.52799999999</v>
      </c>
      <c r="G22" s="27">
        <v>55924.885</v>
      </c>
      <c r="H22" s="21"/>
      <c r="I22" s="22">
        <f t="shared" si="0"/>
        <v>181048.253</v>
      </c>
    </row>
    <row r="23" spans="1:9" ht="12.75">
      <c r="A23" s="28" t="s">
        <v>45</v>
      </c>
      <c r="B23" s="29" t="s">
        <v>46</v>
      </c>
      <c r="C23" s="30" t="s">
        <v>47</v>
      </c>
      <c r="D23" s="31">
        <v>32343.95</v>
      </c>
      <c r="E23" s="31">
        <v>21172.56</v>
      </c>
      <c r="F23" s="27">
        <v>64595.019649999995</v>
      </c>
      <c r="G23" s="27">
        <v>76277.23966666666</v>
      </c>
      <c r="H23" s="21"/>
      <c r="I23" s="22">
        <f t="shared" si="0"/>
        <v>194388.76931666664</v>
      </c>
    </row>
    <row r="24" spans="1:9" ht="12.75">
      <c r="A24" s="28" t="s">
        <v>48</v>
      </c>
      <c r="B24" s="29" t="s">
        <v>49</v>
      </c>
      <c r="C24" s="30" t="s">
        <v>47</v>
      </c>
      <c r="D24" s="31">
        <v>48047.41</v>
      </c>
      <c r="E24" s="31">
        <v>20997.49</v>
      </c>
      <c r="F24" s="27">
        <v>51706.32266666666</v>
      </c>
      <c r="G24" s="27">
        <v>38346.09366666667</v>
      </c>
      <c r="H24" s="21"/>
      <c r="I24" s="22">
        <f t="shared" si="0"/>
        <v>159097.31633333332</v>
      </c>
    </row>
    <row r="25" spans="1:9" ht="12.75">
      <c r="A25" s="28" t="s">
        <v>50</v>
      </c>
      <c r="B25" s="29" t="s">
        <v>51</v>
      </c>
      <c r="C25" s="30" t="s">
        <v>47</v>
      </c>
      <c r="D25" s="31">
        <v>44627.36</v>
      </c>
      <c r="E25" s="31">
        <v>18604.52</v>
      </c>
      <c r="F25" s="27">
        <v>35197.60866666667</v>
      </c>
      <c r="G25" s="27">
        <v>33092.611333333334</v>
      </c>
      <c r="H25" s="21"/>
      <c r="I25" s="22">
        <f t="shared" si="0"/>
        <v>131522.1</v>
      </c>
    </row>
    <row r="26" spans="1:9" ht="12.75">
      <c r="A26" s="28" t="s">
        <v>52</v>
      </c>
      <c r="B26" s="29" t="s">
        <v>53</v>
      </c>
      <c r="C26" s="30" t="s">
        <v>47</v>
      </c>
      <c r="D26" s="31">
        <v>18245.44</v>
      </c>
      <c r="E26" s="31">
        <v>18356.76</v>
      </c>
      <c r="F26" s="27">
        <v>64393.267</v>
      </c>
      <c r="G26" s="27">
        <v>42382.03466666667</v>
      </c>
      <c r="H26" s="21"/>
      <c r="I26" s="22">
        <f t="shared" si="0"/>
        <v>143377.50166666668</v>
      </c>
    </row>
    <row r="27" spans="1:9" ht="12.75">
      <c r="A27" s="28" t="s">
        <v>54</v>
      </c>
      <c r="B27" s="29" t="s">
        <v>55</v>
      </c>
      <c r="C27" s="30" t="s">
        <v>56</v>
      </c>
      <c r="D27" s="31">
        <v>23787.96</v>
      </c>
      <c r="E27" s="31">
        <v>16848.43</v>
      </c>
      <c r="F27" s="27">
        <v>78415.181</v>
      </c>
      <c r="G27" s="27">
        <v>22405.749333333333</v>
      </c>
      <c r="H27" s="21"/>
      <c r="I27" s="22">
        <f t="shared" si="0"/>
        <v>141457.32033333334</v>
      </c>
    </row>
    <row r="28" spans="1:9" ht="12.75">
      <c r="A28" s="23" t="s">
        <v>57</v>
      </c>
      <c r="B28" s="24" t="s">
        <v>58</v>
      </c>
      <c r="C28" s="38" t="s">
        <v>59</v>
      </c>
      <c r="D28" s="39">
        <v>22906.6</v>
      </c>
      <c r="E28" s="39">
        <v>19665</v>
      </c>
      <c r="F28" s="27">
        <v>37455.01066666667</v>
      </c>
      <c r="G28" s="27">
        <v>28787.66933333333</v>
      </c>
      <c r="H28" s="21"/>
      <c r="I28" s="22">
        <f t="shared" si="0"/>
        <v>108814.28</v>
      </c>
    </row>
    <row r="29" spans="1:9" ht="12.75">
      <c r="A29" s="23" t="s">
        <v>60</v>
      </c>
      <c r="B29" s="24" t="s">
        <v>61</v>
      </c>
      <c r="C29" s="38" t="s">
        <v>59</v>
      </c>
      <c r="D29" s="39">
        <v>32211.82</v>
      </c>
      <c r="E29" s="39">
        <v>18084.89</v>
      </c>
      <c r="F29" s="27">
        <v>30427.40733333333</v>
      </c>
      <c r="G29" s="27">
        <v>21659.388666666666</v>
      </c>
      <c r="H29" s="21"/>
      <c r="I29" s="22">
        <f t="shared" si="0"/>
        <v>102383.506</v>
      </c>
    </row>
    <row r="30" spans="1:9" ht="12.75">
      <c r="A30" s="23" t="s">
        <v>62</v>
      </c>
      <c r="B30" s="24" t="s">
        <v>63</v>
      </c>
      <c r="C30" s="38" t="s">
        <v>59</v>
      </c>
      <c r="D30" s="39">
        <v>36774.2</v>
      </c>
      <c r="E30" s="39">
        <v>20579.4</v>
      </c>
      <c r="F30" s="27">
        <v>37424.46633333333</v>
      </c>
      <c r="G30" s="27">
        <v>27245.844</v>
      </c>
      <c r="H30" s="21"/>
      <c r="I30" s="22">
        <f t="shared" si="0"/>
        <v>122023.91033333332</v>
      </c>
    </row>
    <row r="31" spans="1:9" ht="12.75">
      <c r="A31" s="28" t="s">
        <v>64</v>
      </c>
      <c r="B31" s="29" t="s">
        <v>65</v>
      </c>
      <c r="C31" s="40" t="s">
        <v>66</v>
      </c>
      <c r="D31" s="41">
        <v>16207.6</v>
      </c>
      <c r="E31" s="41">
        <v>17755</v>
      </c>
      <c r="F31" s="27">
        <v>41943.50631104</v>
      </c>
      <c r="G31" s="27">
        <v>28311.737999999998</v>
      </c>
      <c r="H31" s="21"/>
      <c r="I31" s="22">
        <f t="shared" si="0"/>
        <v>104217.84431104</v>
      </c>
    </row>
    <row r="32" spans="1:9" ht="12.75">
      <c r="A32" s="28" t="s">
        <v>67</v>
      </c>
      <c r="B32" s="29" t="s">
        <v>68</v>
      </c>
      <c r="C32" s="40" t="s">
        <v>66</v>
      </c>
      <c r="D32" s="41">
        <v>56290.14</v>
      </c>
      <c r="E32" s="41">
        <v>21280.44</v>
      </c>
      <c r="F32" s="27">
        <v>89530.09833333333</v>
      </c>
      <c r="G32" s="27">
        <v>31192.44933333333</v>
      </c>
      <c r="H32" s="21"/>
      <c r="I32" s="22">
        <f t="shared" si="0"/>
        <v>198293.12766666667</v>
      </c>
    </row>
    <row r="33" spans="1:9" ht="12.75">
      <c r="A33" s="28" t="s">
        <v>69</v>
      </c>
      <c r="B33" s="29" t="s">
        <v>70</v>
      </c>
      <c r="C33" s="30" t="s">
        <v>71</v>
      </c>
      <c r="D33" s="31">
        <v>22613.7</v>
      </c>
      <c r="E33" s="31">
        <v>22704.1</v>
      </c>
      <c r="F33" s="27">
        <v>48359.78733333333</v>
      </c>
      <c r="G33" s="27">
        <v>66485.33866666666</v>
      </c>
      <c r="H33" s="21"/>
      <c r="I33" s="22">
        <f t="shared" si="0"/>
        <v>160162.92599999998</v>
      </c>
    </row>
    <row r="34" spans="1:9" ht="12.75">
      <c r="A34" s="28" t="s">
        <v>72</v>
      </c>
      <c r="B34" s="29" t="s">
        <v>73</v>
      </c>
      <c r="C34" s="30" t="s">
        <v>74</v>
      </c>
      <c r="D34" s="31">
        <v>39479.64</v>
      </c>
      <c r="E34" s="31">
        <v>22639.84</v>
      </c>
      <c r="F34" s="27">
        <v>126962.10610853333</v>
      </c>
      <c r="G34" s="27">
        <v>47554.435</v>
      </c>
      <c r="H34" s="21"/>
      <c r="I34" s="22">
        <f t="shared" si="0"/>
        <v>236636.0211085333</v>
      </c>
    </row>
    <row r="35" spans="1:9" ht="12.75">
      <c r="A35" s="28" t="s">
        <v>75</v>
      </c>
      <c r="B35" s="29" t="s">
        <v>76</v>
      </c>
      <c r="C35" s="30" t="s">
        <v>74</v>
      </c>
      <c r="D35" s="31">
        <v>55865.88</v>
      </c>
      <c r="E35" s="31">
        <v>16997.55</v>
      </c>
      <c r="F35" s="27">
        <v>75244.18333333333</v>
      </c>
      <c r="G35" s="27">
        <v>69954.827</v>
      </c>
      <c r="H35" s="21"/>
      <c r="I35" s="22">
        <f t="shared" si="0"/>
        <v>218062.44033333333</v>
      </c>
    </row>
    <row r="36" spans="1:9" ht="12.75">
      <c r="A36" s="28" t="s">
        <v>77</v>
      </c>
      <c r="B36" s="29" t="s">
        <v>78</v>
      </c>
      <c r="C36" s="30" t="s">
        <v>74</v>
      </c>
      <c r="D36" s="31">
        <v>26370.4</v>
      </c>
      <c r="E36" s="31">
        <v>25725.1</v>
      </c>
      <c r="F36" s="27">
        <v>104899.48233150668</v>
      </c>
      <c r="G36" s="27">
        <v>71286.565</v>
      </c>
      <c r="H36" s="21"/>
      <c r="I36" s="22">
        <f t="shared" si="0"/>
        <v>228281.54733150668</v>
      </c>
    </row>
    <row r="37" spans="1:9" ht="12.75">
      <c r="A37" s="23" t="s">
        <v>79</v>
      </c>
      <c r="B37" s="24" t="s">
        <v>80</v>
      </c>
      <c r="C37" s="25" t="s">
        <v>81</v>
      </c>
      <c r="D37" s="26">
        <v>32371.3</v>
      </c>
      <c r="E37" s="26">
        <v>23351.17</v>
      </c>
      <c r="F37" s="27">
        <v>91625.04733333332</v>
      </c>
      <c r="G37" s="27">
        <v>71251.80566666665</v>
      </c>
      <c r="H37" s="21"/>
      <c r="I37" s="22">
        <f t="shared" si="0"/>
        <v>218599.32299999997</v>
      </c>
    </row>
    <row r="38" spans="1:9" ht="12.75">
      <c r="A38" s="23" t="s">
        <v>82</v>
      </c>
      <c r="B38" s="24" t="s">
        <v>83</v>
      </c>
      <c r="C38" s="25" t="s">
        <v>81</v>
      </c>
      <c r="D38" s="26">
        <v>44287.5</v>
      </c>
      <c r="E38" s="26">
        <v>23058.88</v>
      </c>
      <c r="F38" s="27">
        <v>87093.332</v>
      </c>
      <c r="G38" s="27">
        <v>62624.72166666667</v>
      </c>
      <c r="H38" s="21"/>
      <c r="I38" s="22">
        <f t="shared" si="0"/>
        <v>217064.43366666668</v>
      </c>
    </row>
    <row r="39" spans="1:9" ht="12.75">
      <c r="A39" s="23" t="s">
        <v>84</v>
      </c>
      <c r="B39" s="24" t="s">
        <v>85</v>
      </c>
      <c r="C39" s="25" t="s">
        <v>81</v>
      </c>
      <c r="D39" s="26">
        <v>24840.64</v>
      </c>
      <c r="E39" s="26">
        <v>20019.36</v>
      </c>
      <c r="F39" s="27">
        <v>87237.93053333333</v>
      </c>
      <c r="G39" s="27">
        <v>29641.890666666666</v>
      </c>
      <c r="H39" s="21"/>
      <c r="I39" s="22">
        <f t="shared" si="0"/>
        <v>161739.8212</v>
      </c>
    </row>
    <row r="40" spans="1:9" ht="12.75">
      <c r="A40" s="23" t="s">
        <v>86</v>
      </c>
      <c r="B40" s="24" t="s">
        <v>87</v>
      </c>
      <c r="C40" s="25" t="s">
        <v>88</v>
      </c>
      <c r="D40" s="26">
        <v>22182.4</v>
      </c>
      <c r="E40" s="26">
        <v>21545.2</v>
      </c>
      <c r="F40" s="27">
        <v>59036.08875333333</v>
      </c>
      <c r="G40" s="27">
        <v>49021.145333333334</v>
      </c>
      <c r="H40" s="21"/>
      <c r="I40" s="22">
        <f t="shared" si="0"/>
        <v>151784.83408666667</v>
      </c>
    </row>
    <row r="41" spans="1:9" ht="12.75" customHeight="1">
      <c r="A41" s="23" t="s">
        <v>89</v>
      </c>
      <c r="B41" s="24" t="s">
        <v>90</v>
      </c>
      <c r="C41" s="25" t="s">
        <v>88</v>
      </c>
      <c r="D41" s="26">
        <v>22786.84</v>
      </c>
      <c r="E41" s="26">
        <v>23516.24</v>
      </c>
      <c r="F41" s="27">
        <v>49190.638843333334</v>
      </c>
      <c r="G41" s="27">
        <v>60598.03333333334</v>
      </c>
      <c r="H41" s="21"/>
      <c r="I41" s="22">
        <f aca="true" t="shared" si="1" ref="I41:I69">D41+E41+F41+G41</f>
        <v>156091.7521766667</v>
      </c>
    </row>
    <row r="42" spans="1:9" ht="12.75">
      <c r="A42" s="23" t="s">
        <v>91</v>
      </c>
      <c r="B42" s="24" t="s">
        <v>92</v>
      </c>
      <c r="C42" s="25" t="s">
        <v>88</v>
      </c>
      <c r="D42" s="26">
        <v>34425.2</v>
      </c>
      <c r="E42" s="26">
        <v>24506.66</v>
      </c>
      <c r="F42" s="27">
        <v>84072.78433826668</v>
      </c>
      <c r="G42" s="27">
        <v>54880.354</v>
      </c>
      <c r="H42" s="21"/>
      <c r="I42" s="22">
        <f t="shared" si="1"/>
        <v>197884.99833826668</v>
      </c>
    </row>
    <row r="43" spans="1:9" ht="12.75">
      <c r="A43" s="23" t="s">
        <v>93</v>
      </c>
      <c r="B43" s="24" t="s">
        <v>94</v>
      </c>
      <c r="C43" s="25" t="s">
        <v>88</v>
      </c>
      <c r="D43" s="26">
        <v>21008.08</v>
      </c>
      <c r="E43" s="26">
        <v>21456.97</v>
      </c>
      <c r="F43" s="27">
        <v>59298.473000000005</v>
      </c>
      <c r="G43" s="27">
        <v>65296.63333333333</v>
      </c>
      <c r="H43" s="21"/>
      <c r="I43" s="22">
        <f t="shared" si="1"/>
        <v>167060.15633333335</v>
      </c>
    </row>
    <row r="44" spans="1:9" ht="12.75">
      <c r="A44" s="23" t="s">
        <v>95</v>
      </c>
      <c r="B44" s="24" t="s">
        <v>96</v>
      </c>
      <c r="C44" s="25" t="s">
        <v>88</v>
      </c>
      <c r="D44" s="26">
        <v>21738.4</v>
      </c>
      <c r="E44" s="26">
        <v>20749.6</v>
      </c>
      <c r="F44" s="27">
        <v>50288.15966666667</v>
      </c>
      <c r="G44" s="27">
        <v>40625.21933333334</v>
      </c>
      <c r="H44" s="21"/>
      <c r="I44" s="22">
        <f t="shared" si="1"/>
        <v>133401.37900000002</v>
      </c>
    </row>
    <row r="45" spans="1:9" ht="12.75">
      <c r="A45" s="42"/>
      <c r="B45" s="24" t="s">
        <v>97</v>
      </c>
      <c r="C45" s="25" t="s">
        <v>88</v>
      </c>
      <c r="D45" s="26">
        <v>18291.8</v>
      </c>
      <c r="E45" s="26">
        <v>19665</v>
      </c>
      <c r="F45" s="27">
        <v>78359.78266666667</v>
      </c>
      <c r="G45" s="27">
        <v>79747.77</v>
      </c>
      <c r="H45" s="21"/>
      <c r="I45" s="22">
        <f t="shared" si="1"/>
        <v>196064.35266666667</v>
      </c>
    </row>
    <row r="46" spans="1:9" ht="12.75">
      <c r="A46" s="28" t="s">
        <v>98</v>
      </c>
      <c r="B46" s="29" t="s">
        <v>99</v>
      </c>
      <c r="C46" s="30" t="s">
        <v>100</v>
      </c>
      <c r="D46" s="31">
        <v>33376.04</v>
      </c>
      <c r="E46" s="31">
        <v>19601.33</v>
      </c>
      <c r="F46" s="27">
        <v>51521.572</v>
      </c>
      <c r="G46" s="27">
        <v>42858.69933333334</v>
      </c>
      <c r="H46" s="21"/>
      <c r="I46" s="22">
        <f t="shared" si="1"/>
        <v>147357.64133333333</v>
      </c>
    </row>
    <row r="47" spans="1:9" ht="12.75">
      <c r="A47" s="23" t="s">
        <v>101</v>
      </c>
      <c r="B47" s="24" t="s">
        <v>102</v>
      </c>
      <c r="C47" s="25" t="s">
        <v>100</v>
      </c>
      <c r="D47" s="26">
        <v>27380.91</v>
      </c>
      <c r="E47" s="26">
        <v>25815.32</v>
      </c>
      <c r="F47" s="27">
        <v>54417.295999999995</v>
      </c>
      <c r="G47" s="27">
        <v>20786.82</v>
      </c>
      <c r="H47" s="21"/>
      <c r="I47" s="22">
        <f t="shared" si="1"/>
        <v>128400.34599999999</v>
      </c>
    </row>
    <row r="48" spans="1:9" ht="39.75" customHeight="1">
      <c r="A48" s="28" t="s">
        <v>103</v>
      </c>
      <c r="B48" s="29" t="s">
        <v>104</v>
      </c>
      <c r="C48" s="30" t="s">
        <v>100</v>
      </c>
      <c r="D48" s="31">
        <v>22408.9</v>
      </c>
      <c r="E48" s="31">
        <v>18823</v>
      </c>
      <c r="F48" s="27">
        <v>47695.581999999995</v>
      </c>
      <c r="G48" s="27">
        <v>52720.100999999995</v>
      </c>
      <c r="H48" s="21"/>
      <c r="I48" s="22">
        <f t="shared" si="1"/>
        <v>141647.58299999998</v>
      </c>
    </row>
    <row r="49" spans="1:9" ht="12.75">
      <c r="A49" s="28" t="s">
        <v>105</v>
      </c>
      <c r="B49" s="29" t="s">
        <v>106</v>
      </c>
      <c r="C49" s="30" t="s">
        <v>100</v>
      </c>
      <c r="D49" s="31">
        <v>23864.6</v>
      </c>
      <c r="E49" s="31">
        <v>20891.62</v>
      </c>
      <c r="F49" s="27">
        <v>54859.49838</v>
      </c>
      <c r="G49" s="27">
        <v>67181.30666666667</v>
      </c>
      <c r="H49" s="21"/>
      <c r="I49" s="22">
        <f t="shared" si="1"/>
        <v>166797.02504666668</v>
      </c>
    </row>
    <row r="50" spans="1:9" ht="12.75">
      <c r="A50" s="28" t="s">
        <v>107</v>
      </c>
      <c r="B50" s="29" t="s">
        <v>108</v>
      </c>
      <c r="C50" s="30" t="s">
        <v>100</v>
      </c>
      <c r="D50" s="31">
        <v>20795.96</v>
      </c>
      <c r="E50" s="31">
        <v>20608.72</v>
      </c>
      <c r="F50" s="27">
        <v>62252.04033333333</v>
      </c>
      <c r="G50" s="27">
        <v>75812.29933333331</v>
      </c>
      <c r="H50" s="21"/>
      <c r="I50" s="22">
        <f t="shared" si="1"/>
        <v>179469.01966666663</v>
      </c>
    </row>
    <row r="51" spans="1:9" ht="12.75">
      <c r="A51" s="28" t="s">
        <v>109</v>
      </c>
      <c r="B51" s="29" t="s">
        <v>110</v>
      </c>
      <c r="C51" s="30" t="s">
        <v>111</v>
      </c>
      <c r="D51" s="31">
        <v>33673.18</v>
      </c>
      <c r="E51" s="31">
        <v>24169.6</v>
      </c>
      <c r="F51" s="27">
        <v>84181.78034333333</v>
      </c>
      <c r="G51" s="27">
        <v>28367.472999999998</v>
      </c>
      <c r="H51" s="21"/>
      <c r="I51" s="22">
        <f t="shared" si="1"/>
        <v>170392.03334333334</v>
      </c>
    </row>
    <row r="52" spans="1:9" ht="12.75">
      <c r="A52" s="28" t="s">
        <v>112</v>
      </c>
      <c r="B52" s="29" t="s">
        <v>113</v>
      </c>
      <c r="C52" s="30" t="s">
        <v>114</v>
      </c>
      <c r="D52" s="31">
        <v>51883.86</v>
      </c>
      <c r="E52" s="31">
        <v>24975.11</v>
      </c>
      <c r="F52" s="27">
        <v>69281.80833333333</v>
      </c>
      <c r="G52" s="27">
        <v>46146.892</v>
      </c>
      <c r="H52" s="21"/>
      <c r="I52" s="22">
        <f t="shared" si="1"/>
        <v>192287.6703333333</v>
      </c>
    </row>
    <row r="53" spans="1:9" ht="29.25" customHeight="1">
      <c r="A53" s="23" t="s">
        <v>115</v>
      </c>
      <c r="B53" s="24" t="s">
        <v>116</v>
      </c>
      <c r="C53" s="25" t="s">
        <v>117</v>
      </c>
      <c r="D53" s="26">
        <v>35258.69</v>
      </c>
      <c r="E53" s="26">
        <v>26449.59</v>
      </c>
      <c r="F53" s="27">
        <v>84502.05422000002</v>
      </c>
      <c r="G53" s="27">
        <v>96592.518</v>
      </c>
      <c r="H53" s="21"/>
      <c r="I53" s="22">
        <f t="shared" si="1"/>
        <v>242802.85222</v>
      </c>
    </row>
    <row r="54" spans="1:9" ht="12.75">
      <c r="A54" s="23" t="s">
        <v>118</v>
      </c>
      <c r="B54" s="24" t="s">
        <v>119</v>
      </c>
      <c r="C54" s="25" t="s">
        <v>117</v>
      </c>
      <c r="D54" s="26">
        <v>31884.3</v>
      </c>
      <c r="E54" s="26">
        <v>22833.25</v>
      </c>
      <c r="F54" s="27">
        <v>100092.53121999999</v>
      </c>
      <c r="G54" s="27">
        <v>24261.54</v>
      </c>
      <c r="H54" s="21"/>
      <c r="I54" s="22">
        <f t="shared" si="1"/>
        <v>179071.62122</v>
      </c>
    </row>
    <row r="55" spans="1:9" ht="12.75">
      <c r="A55" s="23" t="s">
        <v>120</v>
      </c>
      <c r="B55" s="24" t="s">
        <v>121</v>
      </c>
      <c r="C55" s="25" t="s">
        <v>117</v>
      </c>
      <c r="D55" s="26">
        <v>40471.68</v>
      </c>
      <c r="E55" s="26">
        <v>25963.51</v>
      </c>
      <c r="F55" s="27">
        <v>70801.82094</v>
      </c>
      <c r="G55" s="27">
        <v>70493.695</v>
      </c>
      <c r="H55" s="21"/>
      <c r="I55" s="22">
        <f t="shared" si="1"/>
        <v>207730.70594</v>
      </c>
    </row>
    <row r="56" spans="1:9" ht="12.75">
      <c r="A56" s="28" t="s">
        <v>122</v>
      </c>
      <c r="B56" s="29" t="s">
        <v>123</v>
      </c>
      <c r="C56" s="30" t="s">
        <v>124</v>
      </c>
      <c r="D56" s="31">
        <v>35369.84</v>
      </c>
      <c r="E56" s="31">
        <v>18114.88</v>
      </c>
      <c r="F56" s="27">
        <v>28840.309</v>
      </c>
      <c r="G56" s="27">
        <v>30053.93433333333</v>
      </c>
      <c r="H56" s="21"/>
      <c r="I56" s="22">
        <f t="shared" si="1"/>
        <v>112378.96333333335</v>
      </c>
    </row>
    <row r="57" spans="1:9" ht="12.75">
      <c r="A57" s="28" t="s">
        <v>125</v>
      </c>
      <c r="B57" s="29" t="s">
        <v>126</v>
      </c>
      <c r="C57" s="30" t="s">
        <v>124</v>
      </c>
      <c r="D57" s="31">
        <v>21900.38</v>
      </c>
      <c r="E57" s="31">
        <v>16218.58</v>
      </c>
      <c r="F57" s="27">
        <v>60866.95224</v>
      </c>
      <c r="G57" s="27">
        <v>65360.945999999996</v>
      </c>
      <c r="H57" s="21"/>
      <c r="I57" s="22">
        <f t="shared" si="1"/>
        <v>164346.85824</v>
      </c>
    </row>
    <row r="58" spans="1:9" ht="12.75">
      <c r="A58" s="28" t="s">
        <v>127</v>
      </c>
      <c r="B58" s="29" t="s">
        <v>128</v>
      </c>
      <c r="C58" s="30" t="s">
        <v>124</v>
      </c>
      <c r="D58" s="31">
        <v>48712.6</v>
      </c>
      <c r="E58" s="31">
        <v>20248.87</v>
      </c>
      <c r="F58" s="27">
        <v>60588.231999999996</v>
      </c>
      <c r="G58" s="27">
        <v>68069.693</v>
      </c>
      <c r="H58" s="21"/>
      <c r="I58" s="22">
        <f t="shared" si="1"/>
        <v>197619.395</v>
      </c>
    </row>
    <row r="59" spans="1:9" ht="12.75">
      <c r="A59" s="28" t="s">
        <v>129</v>
      </c>
      <c r="B59" s="24" t="s">
        <v>130</v>
      </c>
      <c r="C59" s="25" t="s">
        <v>124</v>
      </c>
      <c r="D59" s="26">
        <v>16384.18</v>
      </c>
      <c r="E59" s="26">
        <v>18024.91</v>
      </c>
      <c r="F59" s="27">
        <v>77790.91137047618</v>
      </c>
      <c r="G59" s="27">
        <v>60737.30533333333</v>
      </c>
      <c r="H59" s="21"/>
      <c r="I59" s="22">
        <f t="shared" si="1"/>
        <v>172937.3067038095</v>
      </c>
    </row>
    <row r="60" spans="1:9" ht="12.75">
      <c r="A60" s="28" t="s">
        <v>131</v>
      </c>
      <c r="B60" s="24" t="s">
        <v>132</v>
      </c>
      <c r="C60" s="25" t="s">
        <v>133</v>
      </c>
      <c r="D60" s="26">
        <v>48520.82</v>
      </c>
      <c r="E60" s="26">
        <v>16315.34</v>
      </c>
      <c r="F60" s="27">
        <v>50286.952666666664</v>
      </c>
      <c r="G60" s="27">
        <v>57510.78</v>
      </c>
      <c r="H60" s="21"/>
      <c r="I60" s="22">
        <f t="shared" si="1"/>
        <v>172633.89266666665</v>
      </c>
    </row>
    <row r="61" spans="1:9" ht="12.75">
      <c r="A61" s="28"/>
      <c r="B61" s="24" t="s">
        <v>134</v>
      </c>
      <c r="C61" s="25" t="s">
        <v>133</v>
      </c>
      <c r="D61" s="26">
        <v>19366.02</v>
      </c>
      <c r="E61" s="26">
        <v>14136.16</v>
      </c>
      <c r="F61" s="27">
        <v>49869.472</v>
      </c>
      <c r="G61" s="27">
        <v>54593.653999999995</v>
      </c>
      <c r="H61" s="21"/>
      <c r="I61" s="22">
        <f t="shared" si="1"/>
        <v>137965.30599999998</v>
      </c>
    </row>
    <row r="62" spans="1:9" ht="12.75">
      <c r="A62" s="28" t="s">
        <v>135</v>
      </c>
      <c r="B62" s="29" t="s">
        <v>136</v>
      </c>
      <c r="C62" s="30" t="s">
        <v>137</v>
      </c>
      <c r="D62" s="31">
        <v>26570.4</v>
      </c>
      <c r="E62" s="31">
        <v>17755</v>
      </c>
      <c r="F62" s="27">
        <v>33715.356</v>
      </c>
      <c r="G62" s="27">
        <v>33609.445999999996</v>
      </c>
      <c r="H62" s="21"/>
      <c r="I62" s="22">
        <f t="shared" si="1"/>
        <v>111650.20199999999</v>
      </c>
    </row>
    <row r="63" spans="1:9" ht="12.75">
      <c r="A63" s="28" t="s">
        <v>138</v>
      </c>
      <c r="B63" s="29" t="s">
        <v>39</v>
      </c>
      <c r="C63" s="30" t="s">
        <v>137</v>
      </c>
      <c r="D63" s="31">
        <v>38667.41</v>
      </c>
      <c r="E63" s="31">
        <v>20164.6</v>
      </c>
      <c r="F63" s="27">
        <v>58406.01</v>
      </c>
      <c r="G63" s="27">
        <v>38387.97</v>
      </c>
      <c r="H63" s="21"/>
      <c r="I63" s="22">
        <f t="shared" si="1"/>
        <v>155625.99</v>
      </c>
    </row>
    <row r="64" spans="1:9" ht="12.75">
      <c r="A64" s="28" t="s">
        <v>139</v>
      </c>
      <c r="B64" s="29" t="s">
        <v>140</v>
      </c>
      <c r="C64" s="30" t="s">
        <v>141</v>
      </c>
      <c r="D64" s="31">
        <v>26212.41</v>
      </c>
      <c r="E64" s="31">
        <v>19651.33</v>
      </c>
      <c r="F64" s="27">
        <v>73312.071</v>
      </c>
      <c r="G64" s="27">
        <v>105133.411</v>
      </c>
      <c r="H64" s="21"/>
      <c r="I64" s="22">
        <f t="shared" si="1"/>
        <v>224309.222</v>
      </c>
    </row>
    <row r="65" spans="1:9" ht="12.75">
      <c r="A65" s="28" t="s">
        <v>142</v>
      </c>
      <c r="B65" s="29" t="s">
        <v>80</v>
      </c>
      <c r="C65" s="30" t="s">
        <v>141</v>
      </c>
      <c r="D65" s="31">
        <v>17369.54</v>
      </c>
      <c r="E65" s="31">
        <v>18753.49</v>
      </c>
      <c r="F65" s="27">
        <v>43524.380333333334</v>
      </c>
      <c r="G65" s="27">
        <v>55578.39066666666</v>
      </c>
      <c r="H65" s="21"/>
      <c r="I65" s="22">
        <f t="shared" si="1"/>
        <v>135225.80099999998</v>
      </c>
    </row>
    <row r="66" spans="1:9" ht="12.75">
      <c r="A66" s="28" t="s">
        <v>143</v>
      </c>
      <c r="B66" s="29" t="s">
        <v>144</v>
      </c>
      <c r="C66" s="30" t="s">
        <v>141</v>
      </c>
      <c r="D66" s="31">
        <v>21651.14</v>
      </c>
      <c r="E66" s="31">
        <v>21915.65</v>
      </c>
      <c r="F66" s="27">
        <v>107496.24166666665</v>
      </c>
      <c r="G66" s="27">
        <v>54111.03033333333</v>
      </c>
      <c r="H66" s="21"/>
      <c r="I66" s="22">
        <f t="shared" si="1"/>
        <v>205174.06199999998</v>
      </c>
    </row>
    <row r="67" spans="1:9" ht="12.75">
      <c r="A67" s="28" t="s">
        <v>145</v>
      </c>
      <c r="B67" s="29" t="s">
        <v>146</v>
      </c>
      <c r="C67" s="30" t="s">
        <v>147</v>
      </c>
      <c r="D67" s="31">
        <v>32993.74</v>
      </c>
      <c r="E67" s="31">
        <v>17964.93</v>
      </c>
      <c r="F67" s="27">
        <v>33222.66333333333</v>
      </c>
      <c r="G67" s="27">
        <v>21615.547333333332</v>
      </c>
      <c r="H67" s="21"/>
      <c r="I67" s="22">
        <f t="shared" si="1"/>
        <v>105796.88066666666</v>
      </c>
    </row>
    <row r="68" spans="1:9" ht="12.75">
      <c r="A68" s="28" t="s">
        <v>148</v>
      </c>
      <c r="B68" s="29" t="s">
        <v>149</v>
      </c>
      <c r="C68" s="30" t="s">
        <v>147</v>
      </c>
      <c r="D68" s="31">
        <v>36566.4</v>
      </c>
      <c r="E68" s="31">
        <v>15075.71</v>
      </c>
      <c r="F68" s="27">
        <v>55005.47431333334</v>
      </c>
      <c r="G68" s="27">
        <v>35683.151</v>
      </c>
      <c r="H68" s="21"/>
      <c r="I68" s="22">
        <f t="shared" si="1"/>
        <v>142330.73531333334</v>
      </c>
    </row>
    <row r="69" spans="1:9" ht="12.75">
      <c r="A69" s="28" t="s">
        <v>150</v>
      </c>
      <c r="B69" s="29" t="s">
        <v>151</v>
      </c>
      <c r="C69" s="30" t="s">
        <v>152</v>
      </c>
      <c r="D69" s="31">
        <v>36470.8</v>
      </c>
      <c r="E69" s="31">
        <v>17755</v>
      </c>
      <c r="F69" s="27">
        <v>35927.78466666666</v>
      </c>
      <c r="G69" s="27">
        <v>38664.08666666667</v>
      </c>
      <c r="H69" s="21"/>
      <c r="I69" s="22">
        <f t="shared" si="1"/>
        <v>128817.67133333333</v>
      </c>
    </row>
    <row r="70" spans="1:10" ht="12.75">
      <c r="A70" s="28" t="s">
        <v>153</v>
      </c>
      <c r="B70" s="29" t="s">
        <v>70</v>
      </c>
      <c r="C70" s="30" t="s">
        <v>154</v>
      </c>
      <c r="D70" s="31">
        <v>42998.89</v>
      </c>
      <c r="E70" s="31">
        <v>22117.8</v>
      </c>
      <c r="F70" s="27">
        <v>126229.92333333334</v>
      </c>
      <c r="G70" s="27">
        <v>36689.72833333333</v>
      </c>
      <c r="H70" s="21">
        <f>((D70+E70)/12)*4</f>
        <v>21705.563333333335</v>
      </c>
      <c r="I70" s="22">
        <f>D70+E70+F70+G70+H70</f>
        <v>249741.905</v>
      </c>
      <c r="J70" s="63"/>
    </row>
    <row r="71" spans="1:10" ht="12.75">
      <c r="A71" s="23" t="s">
        <v>155</v>
      </c>
      <c r="B71" s="24" t="s">
        <v>156</v>
      </c>
      <c r="C71" s="25" t="s">
        <v>154</v>
      </c>
      <c r="D71" s="26">
        <v>29773.13</v>
      </c>
      <c r="E71" s="26">
        <v>14947.88</v>
      </c>
      <c r="F71" s="27">
        <v>54678.87699999999</v>
      </c>
      <c r="G71" s="27">
        <v>28384.555</v>
      </c>
      <c r="H71" s="21">
        <f>(D71+E71+F71+G71)/2</f>
        <v>63892.22099999999</v>
      </c>
      <c r="I71" s="22">
        <f>D71+E71+F71+G71-H71</f>
        <v>63892.22099999999</v>
      </c>
      <c r="J71" s="63"/>
    </row>
    <row r="72" spans="1:9" ht="12.75">
      <c r="A72" s="32" t="s">
        <v>157</v>
      </c>
      <c r="B72" s="33" t="s">
        <v>158</v>
      </c>
      <c r="C72" s="34" t="s">
        <v>152</v>
      </c>
      <c r="D72" s="35">
        <v>21768.2</v>
      </c>
      <c r="E72" s="35">
        <v>20917.33</v>
      </c>
      <c r="F72" s="36">
        <v>59680.416</v>
      </c>
      <c r="G72" s="36">
        <v>42727.316900000005</v>
      </c>
      <c r="H72" s="37"/>
      <c r="I72" s="22">
        <f aca="true" t="shared" si="2" ref="I72:I107">D72+E72+F72+G72</f>
        <v>145093.2629</v>
      </c>
    </row>
    <row r="73" spans="1:9" ht="12.75">
      <c r="A73" s="28" t="s">
        <v>159</v>
      </c>
      <c r="B73" s="29" t="s">
        <v>160</v>
      </c>
      <c r="C73" s="30" t="s">
        <v>161</v>
      </c>
      <c r="D73" s="31">
        <v>26245</v>
      </c>
      <c r="E73" s="31">
        <v>18059.8</v>
      </c>
      <c r="F73" s="27">
        <v>51549.467666666664</v>
      </c>
      <c r="G73" s="27">
        <v>30051.12</v>
      </c>
      <c r="H73" s="21"/>
      <c r="I73" s="22">
        <f t="shared" si="2"/>
        <v>125905.38766666666</v>
      </c>
    </row>
    <row r="74" spans="1:9" ht="12.75">
      <c r="A74" s="28" t="s">
        <v>162</v>
      </c>
      <c r="B74" s="29" t="s">
        <v>163</v>
      </c>
      <c r="C74" s="30" t="s">
        <v>161</v>
      </c>
      <c r="D74" s="31">
        <v>18562.72</v>
      </c>
      <c r="E74" s="31">
        <v>19840.96</v>
      </c>
      <c r="F74" s="27">
        <v>87148.82433333332</v>
      </c>
      <c r="G74" s="27">
        <v>83171.18266666666</v>
      </c>
      <c r="H74" s="21"/>
      <c r="I74" s="22">
        <f t="shared" si="2"/>
        <v>208723.68699999998</v>
      </c>
    </row>
    <row r="75" spans="1:9" ht="12.75">
      <c r="A75" s="28" t="s">
        <v>164</v>
      </c>
      <c r="B75" s="29" t="s">
        <v>165</v>
      </c>
      <c r="C75" s="30" t="s">
        <v>161</v>
      </c>
      <c r="D75" s="31">
        <v>25894.6</v>
      </c>
      <c r="E75" s="31">
        <v>17883.55</v>
      </c>
      <c r="F75" s="27">
        <v>57678.947</v>
      </c>
      <c r="G75" s="27">
        <v>23120.329</v>
      </c>
      <c r="H75" s="21"/>
      <c r="I75" s="22">
        <f t="shared" si="2"/>
        <v>124577.42599999999</v>
      </c>
    </row>
    <row r="76" spans="1:9" ht="12.75">
      <c r="A76" s="23" t="s">
        <v>166</v>
      </c>
      <c r="B76" s="24" t="s">
        <v>167</v>
      </c>
      <c r="C76" s="25" t="s">
        <v>168</v>
      </c>
      <c r="D76" s="26">
        <v>34648.7</v>
      </c>
      <c r="E76" s="26">
        <v>22413</v>
      </c>
      <c r="F76" s="27">
        <v>61044.463</v>
      </c>
      <c r="G76" s="27">
        <v>76157.84</v>
      </c>
      <c r="H76" s="21"/>
      <c r="I76" s="22">
        <f t="shared" si="2"/>
        <v>194264.003</v>
      </c>
    </row>
    <row r="77" spans="1:9" ht="12.75">
      <c r="A77" s="23" t="s">
        <v>169</v>
      </c>
      <c r="B77" s="24" t="s">
        <v>55</v>
      </c>
      <c r="C77" s="25" t="s">
        <v>168</v>
      </c>
      <c r="D77" s="26">
        <v>46782.71</v>
      </c>
      <c r="E77" s="26">
        <v>22447.28</v>
      </c>
      <c r="F77" s="27">
        <v>51303.461</v>
      </c>
      <c r="G77" s="27">
        <v>59737.355333333326</v>
      </c>
      <c r="H77" s="21"/>
      <c r="I77" s="22">
        <f t="shared" si="2"/>
        <v>180270.8063333333</v>
      </c>
    </row>
    <row r="78" spans="1:9" ht="12.75" customHeight="1">
      <c r="A78" s="23" t="s">
        <v>170</v>
      </c>
      <c r="B78" s="24" t="s">
        <v>171</v>
      </c>
      <c r="C78" s="25" t="s">
        <v>168</v>
      </c>
      <c r="D78" s="26">
        <v>20984.96</v>
      </c>
      <c r="E78" s="26">
        <v>19229.36</v>
      </c>
      <c r="F78" s="27">
        <v>36174.15266666667</v>
      </c>
      <c r="G78" s="27">
        <v>44858.888</v>
      </c>
      <c r="H78" s="21"/>
      <c r="I78" s="22">
        <f t="shared" si="2"/>
        <v>121247.36066666667</v>
      </c>
    </row>
    <row r="79" spans="1:9" ht="12.75">
      <c r="A79" s="23" t="s">
        <v>172</v>
      </c>
      <c r="B79" s="24" t="s">
        <v>173</v>
      </c>
      <c r="C79" s="25" t="s">
        <v>168</v>
      </c>
      <c r="D79" s="26">
        <v>28600.04</v>
      </c>
      <c r="E79" s="26">
        <v>19868.55</v>
      </c>
      <c r="F79" s="27">
        <v>70923.79733333334</v>
      </c>
      <c r="G79" s="27">
        <v>83942.19433333335</v>
      </c>
      <c r="H79" s="21"/>
      <c r="I79" s="22">
        <f t="shared" si="2"/>
        <v>203334.58166666667</v>
      </c>
    </row>
    <row r="80" spans="1:9" ht="12.75">
      <c r="A80" s="23" t="s">
        <v>174</v>
      </c>
      <c r="B80" s="24" t="s">
        <v>68</v>
      </c>
      <c r="C80" s="25" t="s">
        <v>168</v>
      </c>
      <c r="D80" s="26">
        <v>30989.2</v>
      </c>
      <c r="E80" s="26">
        <v>20140</v>
      </c>
      <c r="F80" s="27">
        <v>76143.35763737332</v>
      </c>
      <c r="G80" s="27">
        <v>30061.090666666663</v>
      </c>
      <c r="H80" s="21"/>
      <c r="I80" s="22">
        <f t="shared" si="2"/>
        <v>157333.64830404</v>
      </c>
    </row>
    <row r="81" spans="1:9" ht="12.75">
      <c r="A81" s="23" t="s">
        <v>175</v>
      </c>
      <c r="B81" s="24" t="s">
        <v>128</v>
      </c>
      <c r="C81" s="25" t="s">
        <v>168</v>
      </c>
      <c r="D81" s="26">
        <v>30103.46</v>
      </c>
      <c r="E81" s="26">
        <v>20354.77</v>
      </c>
      <c r="F81" s="27">
        <v>48414.869</v>
      </c>
      <c r="G81" s="27">
        <v>60188.156</v>
      </c>
      <c r="H81" s="21"/>
      <c r="I81" s="22">
        <f t="shared" si="2"/>
        <v>159061.255</v>
      </c>
    </row>
    <row r="82" spans="1:9" ht="12.75">
      <c r="A82" s="28" t="s">
        <v>176</v>
      </c>
      <c r="B82" s="29" t="s">
        <v>177</v>
      </c>
      <c r="C82" s="30" t="s">
        <v>168</v>
      </c>
      <c r="D82" s="31">
        <v>20833.46</v>
      </c>
      <c r="E82" s="31">
        <v>15629.87</v>
      </c>
      <c r="F82" s="27">
        <v>64054.965</v>
      </c>
      <c r="G82" s="27">
        <v>46067.54066666667</v>
      </c>
      <c r="H82" s="21"/>
      <c r="I82" s="22">
        <f t="shared" si="2"/>
        <v>146585.83566666668</v>
      </c>
    </row>
    <row r="83" spans="1:9" ht="12.75">
      <c r="A83" s="28" t="s">
        <v>178</v>
      </c>
      <c r="B83" s="29" t="s">
        <v>179</v>
      </c>
      <c r="C83" s="30" t="s">
        <v>180</v>
      </c>
      <c r="D83" s="31">
        <v>31302.12</v>
      </c>
      <c r="E83" s="31">
        <v>21140.07</v>
      </c>
      <c r="F83" s="27">
        <v>31519.37733333333</v>
      </c>
      <c r="G83" s="27">
        <v>38749.046333333325</v>
      </c>
      <c r="H83" s="21"/>
      <c r="I83" s="22">
        <f t="shared" si="2"/>
        <v>122710.61366666667</v>
      </c>
    </row>
    <row r="84" spans="1:9" ht="12.75">
      <c r="A84" s="28" t="s">
        <v>181</v>
      </c>
      <c r="B84" s="29" t="s">
        <v>182</v>
      </c>
      <c r="C84" s="30" t="s">
        <v>180</v>
      </c>
      <c r="D84" s="31">
        <v>18611</v>
      </c>
      <c r="E84" s="31">
        <v>18397.75</v>
      </c>
      <c r="F84" s="27">
        <v>63652.97633333333</v>
      </c>
      <c r="G84" s="27">
        <v>64485.51233333333</v>
      </c>
      <c r="H84" s="21"/>
      <c r="I84" s="22">
        <f t="shared" si="2"/>
        <v>165147.23866666667</v>
      </c>
    </row>
    <row r="85" spans="1:9" ht="12.75">
      <c r="A85" s="32" t="s">
        <v>183</v>
      </c>
      <c r="B85" s="33" t="s">
        <v>184</v>
      </c>
      <c r="C85" s="34" t="s">
        <v>180</v>
      </c>
      <c r="D85" s="35">
        <v>36901.64</v>
      </c>
      <c r="E85" s="35">
        <v>22999.84</v>
      </c>
      <c r="F85" s="36">
        <v>62789.56199999999</v>
      </c>
      <c r="G85" s="36">
        <v>41014.8106</v>
      </c>
      <c r="H85" s="37"/>
      <c r="I85" s="22">
        <f t="shared" si="2"/>
        <v>163705.85259999998</v>
      </c>
    </row>
    <row r="86" spans="1:9" ht="12.75" customHeight="1">
      <c r="A86" s="28" t="s">
        <v>185</v>
      </c>
      <c r="B86" s="29" t="s">
        <v>186</v>
      </c>
      <c r="C86" s="30" t="s">
        <v>187</v>
      </c>
      <c r="D86" s="31">
        <v>25945.4</v>
      </c>
      <c r="E86" s="31">
        <v>20485.9</v>
      </c>
      <c r="F86" s="27">
        <v>123953.47851458532</v>
      </c>
      <c r="G86" s="27">
        <v>81476.68133333333</v>
      </c>
      <c r="H86" s="21"/>
      <c r="I86" s="22">
        <f t="shared" si="2"/>
        <v>251861.45984791865</v>
      </c>
    </row>
    <row r="87" spans="1:9" ht="12.75">
      <c r="A87" s="28" t="s">
        <v>188</v>
      </c>
      <c r="B87" s="29" t="s">
        <v>189</v>
      </c>
      <c r="C87" s="30" t="s">
        <v>187</v>
      </c>
      <c r="D87" s="31">
        <v>37541.8</v>
      </c>
      <c r="E87" s="31">
        <v>20069.93</v>
      </c>
      <c r="F87" s="27">
        <v>38784.75389</v>
      </c>
      <c r="G87" s="27">
        <v>27438.608</v>
      </c>
      <c r="H87" s="21"/>
      <c r="I87" s="22">
        <f t="shared" si="2"/>
        <v>123835.09189000001</v>
      </c>
    </row>
    <row r="88" spans="1:9" ht="12.75">
      <c r="A88" s="28" t="s">
        <v>190</v>
      </c>
      <c r="B88" s="29" t="s">
        <v>191</v>
      </c>
      <c r="C88" s="30" t="s">
        <v>192</v>
      </c>
      <c r="D88" s="31">
        <v>39088.4</v>
      </c>
      <c r="E88" s="31">
        <v>17755</v>
      </c>
      <c r="F88" s="27">
        <v>48799.921</v>
      </c>
      <c r="G88" s="27">
        <v>32883.433333333334</v>
      </c>
      <c r="H88" s="21"/>
      <c r="I88" s="22">
        <f t="shared" si="2"/>
        <v>138526.75433333335</v>
      </c>
    </row>
    <row r="89" spans="1:9" ht="12.75">
      <c r="A89" s="28" t="s">
        <v>193</v>
      </c>
      <c r="B89" s="29" t="s">
        <v>194</v>
      </c>
      <c r="C89" s="30" t="s">
        <v>192</v>
      </c>
      <c r="D89" s="31">
        <v>35109.18</v>
      </c>
      <c r="E89" s="31">
        <v>18324.81</v>
      </c>
      <c r="F89" s="27">
        <v>36148.60333333333</v>
      </c>
      <c r="G89" s="27">
        <v>31712.884</v>
      </c>
      <c r="H89" s="21"/>
      <c r="I89" s="22">
        <f t="shared" si="2"/>
        <v>121295.47733333334</v>
      </c>
    </row>
    <row r="90" spans="1:9" ht="12.75">
      <c r="A90" s="28" t="s">
        <v>195</v>
      </c>
      <c r="B90" s="29" t="s">
        <v>196</v>
      </c>
      <c r="C90" s="30" t="s">
        <v>192</v>
      </c>
      <c r="D90" s="31">
        <v>36867</v>
      </c>
      <c r="E90" s="31">
        <v>22254.25</v>
      </c>
      <c r="F90" s="27">
        <v>65446.70933333333</v>
      </c>
      <c r="G90" s="27">
        <v>53286.32433333333</v>
      </c>
      <c r="H90" s="21"/>
      <c r="I90" s="22">
        <f t="shared" si="2"/>
        <v>177854.28366666666</v>
      </c>
    </row>
    <row r="91" spans="1:9" ht="12.75">
      <c r="A91" s="28" t="s">
        <v>197</v>
      </c>
      <c r="B91" s="29" t="s">
        <v>198</v>
      </c>
      <c r="C91" s="30" t="s">
        <v>192</v>
      </c>
      <c r="D91" s="31">
        <v>28691.2</v>
      </c>
      <c r="E91" s="31">
        <v>19708.96</v>
      </c>
      <c r="F91" s="27">
        <v>48767.52566666666</v>
      </c>
      <c r="G91" s="27">
        <v>44776.82133333333</v>
      </c>
      <c r="H91" s="21"/>
      <c r="I91" s="22">
        <f t="shared" si="2"/>
        <v>141944.50699999998</v>
      </c>
    </row>
    <row r="92" spans="1:9" ht="12.75">
      <c r="A92" s="28" t="s">
        <v>199</v>
      </c>
      <c r="B92" s="29" t="s">
        <v>200</v>
      </c>
      <c r="C92" s="30" t="s">
        <v>192</v>
      </c>
      <c r="D92" s="31">
        <v>31222.93</v>
      </c>
      <c r="E92" s="31">
        <v>20947.06</v>
      </c>
      <c r="F92" s="27">
        <v>49371.59566666667</v>
      </c>
      <c r="G92" s="27">
        <v>52156.144</v>
      </c>
      <c r="H92" s="21"/>
      <c r="I92" s="22">
        <f t="shared" si="2"/>
        <v>153697.72966666668</v>
      </c>
    </row>
    <row r="93" spans="1:9" ht="12.75">
      <c r="A93" s="28" t="s">
        <v>201</v>
      </c>
      <c r="B93" s="29" t="s">
        <v>202</v>
      </c>
      <c r="C93" s="30" t="s">
        <v>192</v>
      </c>
      <c r="D93" s="31">
        <v>44448</v>
      </c>
      <c r="E93" s="31">
        <v>18423.46</v>
      </c>
      <c r="F93" s="27">
        <v>33573.366806666665</v>
      </c>
      <c r="G93" s="27">
        <v>36156.490666666665</v>
      </c>
      <c r="H93" s="21"/>
      <c r="I93" s="22">
        <f t="shared" si="2"/>
        <v>132601.31747333333</v>
      </c>
    </row>
    <row r="94" spans="1:9" ht="12.75">
      <c r="A94" s="28" t="s">
        <v>203</v>
      </c>
      <c r="B94" s="29" t="s">
        <v>204</v>
      </c>
      <c r="C94" s="30" t="s">
        <v>205</v>
      </c>
      <c r="D94" s="31">
        <v>25330</v>
      </c>
      <c r="E94" s="31">
        <v>24799.54</v>
      </c>
      <c r="F94" s="27">
        <v>70854.32733333332</v>
      </c>
      <c r="G94" s="27">
        <v>53440.638</v>
      </c>
      <c r="H94" s="21"/>
      <c r="I94" s="22">
        <f t="shared" si="2"/>
        <v>174424.50533333333</v>
      </c>
    </row>
    <row r="95" spans="1:9" ht="12.75">
      <c r="A95" s="28" t="s">
        <v>206</v>
      </c>
      <c r="B95" s="29" t="s">
        <v>207</v>
      </c>
      <c r="C95" s="30" t="s">
        <v>205</v>
      </c>
      <c r="D95" s="31">
        <v>17585.6</v>
      </c>
      <c r="E95" s="31">
        <v>17755</v>
      </c>
      <c r="F95" s="27">
        <v>45827.653999999995</v>
      </c>
      <c r="G95" s="27">
        <v>37486.00633333333</v>
      </c>
      <c r="H95" s="21"/>
      <c r="I95" s="22">
        <f t="shared" si="2"/>
        <v>118654.26033333331</v>
      </c>
    </row>
    <row r="96" spans="1:9" ht="12.75">
      <c r="A96" s="32" t="s">
        <v>208</v>
      </c>
      <c r="B96" s="33" t="s">
        <v>94</v>
      </c>
      <c r="C96" s="34" t="s">
        <v>209</v>
      </c>
      <c r="D96" s="35">
        <v>20960.8</v>
      </c>
      <c r="E96" s="35">
        <v>21354.4</v>
      </c>
      <c r="F96" s="36">
        <v>64430.25</v>
      </c>
      <c r="G96" s="36">
        <v>63347.67</v>
      </c>
      <c r="H96" s="37"/>
      <c r="I96" s="22">
        <f t="shared" si="2"/>
        <v>170093.12</v>
      </c>
    </row>
    <row r="97" spans="1:9" ht="12.75">
      <c r="A97" s="32" t="s">
        <v>210</v>
      </c>
      <c r="B97" s="33" t="s">
        <v>211</v>
      </c>
      <c r="C97" s="34" t="s">
        <v>209</v>
      </c>
      <c r="D97" s="35">
        <v>23449.4</v>
      </c>
      <c r="E97" s="35">
        <v>23282.65</v>
      </c>
      <c r="F97" s="36">
        <v>56285.84</v>
      </c>
      <c r="G97" s="36">
        <v>55203.27</v>
      </c>
      <c r="H97" s="37"/>
      <c r="I97" s="22">
        <f t="shared" si="2"/>
        <v>158221.16</v>
      </c>
    </row>
    <row r="98" spans="1:9" ht="12.75">
      <c r="A98" s="28" t="s">
        <v>212</v>
      </c>
      <c r="B98" s="29" t="s">
        <v>213</v>
      </c>
      <c r="C98" s="30" t="s">
        <v>214</v>
      </c>
      <c r="D98" s="31">
        <v>53838</v>
      </c>
      <c r="E98" s="31">
        <v>31227.34</v>
      </c>
      <c r="F98" s="27">
        <v>90867.17633333334</v>
      </c>
      <c r="G98" s="27">
        <v>42424.98</v>
      </c>
      <c r="H98" s="21"/>
      <c r="I98" s="22">
        <f t="shared" si="2"/>
        <v>218357.49633333334</v>
      </c>
    </row>
    <row r="99" spans="1:9" ht="12.75" customHeight="1">
      <c r="A99" s="28" t="s">
        <v>215</v>
      </c>
      <c r="B99" s="29" t="s">
        <v>216</v>
      </c>
      <c r="C99" s="30" t="s">
        <v>217</v>
      </c>
      <c r="D99" s="31">
        <v>29185.63</v>
      </c>
      <c r="E99" s="31">
        <v>15688.71</v>
      </c>
      <c r="F99" s="27">
        <v>87746.86219406666</v>
      </c>
      <c r="G99" s="27">
        <v>67896.12599999999</v>
      </c>
      <c r="H99" s="21"/>
      <c r="I99" s="22">
        <f t="shared" si="2"/>
        <v>200517.32819406665</v>
      </c>
    </row>
    <row r="100" spans="1:9" ht="12.75">
      <c r="A100" s="28" t="s">
        <v>218</v>
      </c>
      <c r="B100" s="29" t="s">
        <v>219</v>
      </c>
      <c r="C100" s="30" t="s">
        <v>217</v>
      </c>
      <c r="D100" s="31">
        <v>21075.68</v>
      </c>
      <c r="E100" s="31">
        <v>18474.76</v>
      </c>
      <c r="F100" s="27">
        <v>33256.12733333334</v>
      </c>
      <c r="G100" s="27">
        <v>22381.174333333332</v>
      </c>
      <c r="H100" s="21"/>
      <c r="I100" s="22">
        <f t="shared" si="2"/>
        <v>95187.74166666667</v>
      </c>
    </row>
    <row r="101" spans="1:9" ht="12.75" customHeight="1">
      <c r="A101" s="28" t="s">
        <v>220</v>
      </c>
      <c r="B101" s="29" t="s">
        <v>83</v>
      </c>
      <c r="C101" s="30" t="s">
        <v>217</v>
      </c>
      <c r="D101" s="31">
        <v>52214.8</v>
      </c>
      <c r="E101" s="31">
        <v>22614.19</v>
      </c>
      <c r="F101" s="27">
        <v>48673.17433333333</v>
      </c>
      <c r="G101" s="27">
        <v>57042.496666666666</v>
      </c>
      <c r="H101" s="21"/>
      <c r="I101" s="22">
        <f t="shared" si="2"/>
        <v>180544.661</v>
      </c>
    </row>
    <row r="102" spans="1:9" ht="12.75">
      <c r="A102" s="28" t="s">
        <v>221</v>
      </c>
      <c r="B102" s="29" t="s">
        <v>156</v>
      </c>
      <c r="C102" s="30" t="s">
        <v>222</v>
      </c>
      <c r="D102" s="31">
        <v>25840.66</v>
      </c>
      <c r="E102" s="31">
        <v>18273.16</v>
      </c>
      <c r="F102" s="27">
        <v>36106.10866666667</v>
      </c>
      <c r="G102" s="27">
        <v>26610.252</v>
      </c>
      <c r="H102" s="21"/>
      <c r="I102" s="22">
        <f t="shared" si="2"/>
        <v>106830.18066666668</v>
      </c>
    </row>
    <row r="103" spans="1:9" ht="12.75">
      <c r="A103" s="32" t="s">
        <v>223</v>
      </c>
      <c r="B103" s="33" t="s">
        <v>224</v>
      </c>
      <c r="C103" s="34" t="s">
        <v>222</v>
      </c>
      <c r="D103" s="35">
        <v>19813.4</v>
      </c>
      <c r="E103" s="35">
        <v>20505.97</v>
      </c>
      <c r="F103" s="36">
        <v>150791.173</v>
      </c>
      <c r="G103" s="36">
        <v>103563.23090000001</v>
      </c>
      <c r="H103" s="37"/>
      <c r="I103" s="22">
        <f t="shared" si="2"/>
        <v>294673.77390000003</v>
      </c>
    </row>
    <row r="104" spans="1:9" ht="12.75">
      <c r="A104" s="28" t="s">
        <v>225</v>
      </c>
      <c r="B104" s="29" t="s">
        <v>226</v>
      </c>
      <c r="C104" s="30" t="s">
        <v>227</v>
      </c>
      <c r="D104" s="31">
        <v>32078.24</v>
      </c>
      <c r="E104" s="31">
        <v>18114.88</v>
      </c>
      <c r="F104" s="27">
        <v>35750.83655</v>
      </c>
      <c r="G104" s="27">
        <v>37780.848666666665</v>
      </c>
      <c r="H104" s="21"/>
      <c r="I104" s="22">
        <f t="shared" si="2"/>
        <v>123724.80521666666</v>
      </c>
    </row>
    <row r="105" spans="1:9" ht="12.75">
      <c r="A105" s="28" t="s">
        <v>228</v>
      </c>
      <c r="B105" s="29" t="s">
        <v>229</v>
      </c>
      <c r="C105" s="30" t="s">
        <v>230</v>
      </c>
      <c r="D105" s="31">
        <v>43026.2</v>
      </c>
      <c r="E105" s="31">
        <v>19323.31</v>
      </c>
      <c r="F105" s="27">
        <v>33749.95569962667</v>
      </c>
      <c r="G105" s="27">
        <v>21559.264666666666</v>
      </c>
      <c r="H105" s="21"/>
      <c r="I105" s="22">
        <f t="shared" si="2"/>
        <v>117658.73036629333</v>
      </c>
    </row>
    <row r="106" spans="1:9" ht="12.75">
      <c r="A106" s="23" t="s">
        <v>231</v>
      </c>
      <c r="B106" s="24" t="s">
        <v>232</v>
      </c>
      <c r="C106" s="43" t="s">
        <v>233</v>
      </c>
      <c r="D106" s="44">
        <v>46017.03</v>
      </c>
      <c r="E106" s="44">
        <v>23025.61</v>
      </c>
      <c r="F106" s="27">
        <v>55521.330356666665</v>
      </c>
      <c r="G106" s="27">
        <v>67627.00466666666</v>
      </c>
      <c r="H106" s="21"/>
      <c r="I106" s="22">
        <f t="shared" si="2"/>
        <v>192190.97502333333</v>
      </c>
    </row>
    <row r="107" spans="1:9" ht="12.75">
      <c r="A107" s="23" t="s">
        <v>234</v>
      </c>
      <c r="B107" s="25" t="s">
        <v>102</v>
      </c>
      <c r="C107" s="25" t="s">
        <v>233</v>
      </c>
      <c r="D107" s="26">
        <v>25478.36</v>
      </c>
      <c r="E107" s="26">
        <v>24130.06</v>
      </c>
      <c r="F107" s="27">
        <v>65189.467333333334</v>
      </c>
      <c r="G107" s="27">
        <v>59348.147000000004</v>
      </c>
      <c r="H107" s="21"/>
      <c r="I107" s="22">
        <f t="shared" si="2"/>
        <v>174146.03433333334</v>
      </c>
    </row>
    <row r="108" spans="1:9" ht="12.75">
      <c r="A108" s="45"/>
      <c r="B108" s="45"/>
      <c r="C108" s="46"/>
      <c r="D108" s="47">
        <f>SUM(D9:D107)</f>
        <v>3102590.9499999997</v>
      </c>
      <c r="E108" s="47">
        <f>SUM(E9:E107)</f>
        <v>2022353.79</v>
      </c>
      <c r="F108" s="47">
        <f>SUM(F9:F107)</f>
        <v>6107239.223480876</v>
      </c>
      <c r="G108" s="47">
        <f>SUM(G9:G107)</f>
        <v>4882228.893033334</v>
      </c>
      <c r="H108" s="47"/>
      <c r="I108" s="48">
        <f>SUM(I9:I107)</f>
        <v>16072226.198847542</v>
      </c>
    </row>
    <row r="109" spans="1:5" ht="12.75">
      <c r="A109" s="46"/>
      <c r="B109" s="46"/>
      <c r="C109" s="46"/>
      <c r="D109" s="46"/>
      <c r="E109" s="46"/>
    </row>
    <row r="110" ht="12.75">
      <c r="A110" s="49"/>
    </row>
    <row r="111" spans="1:9" ht="12.75">
      <c r="A111" s="49"/>
      <c r="B111" s="50" t="s">
        <v>235</v>
      </c>
      <c r="C111" s="50" t="s">
        <v>26</v>
      </c>
      <c r="D111" s="50"/>
      <c r="E111" s="50"/>
      <c r="F111" s="27">
        <v>15000</v>
      </c>
      <c r="G111" s="27">
        <v>15000</v>
      </c>
      <c r="H111" s="27"/>
      <c r="I111" s="51">
        <f>D111+E111+F111+G111</f>
        <v>30000</v>
      </c>
    </row>
    <row r="112" spans="1:9" ht="12.75">
      <c r="A112" s="49"/>
      <c r="B112" s="53" t="s">
        <v>236</v>
      </c>
      <c r="C112" s="53" t="s">
        <v>237</v>
      </c>
      <c r="D112" s="53"/>
      <c r="E112" s="53"/>
      <c r="F112" s="27">
        <v>15000</v>
      </c>
      <c r="G112" s="27">
        <v>15000</v>
      </c>
      <c r="H112" s="27"/>
      <c r="I112" s="51">
        <f>D112+E112+F112+G112</f>
        <v>30000</v>
      </c>
    </row>
    <row r="113" spans="1:9" ht="12.75">
      <c r="A113" s="49"/>
      <c r="B113" s="54" t="s">
        <v>238</v>
      </c>
      <c r="C113" s="54" t="s">
        <v>133</v>
      </c>
      <c r="D113" s="54"/>
      <c r="E113" s="54"/>
      <c r="F113" s="27">
        <v>15000</v>
      </c>
      <c r="G113" s="27">
        <v>15000</v>
      </c>
      <c r="H113" s="27"/>
      <c r="I113" s="51">
        <f>D113+E113+F113+G113</f>
        <v>30000</v>
      </c>
    </row>
    <row r="114" spans="1:9" ht="12.75">
      <c r="A114" s="49"/>
      <c r="B114" s="54" t="s">
        <v>239</v>
      </c>
      <c r="C114" s="54" t="s">
        <v>168</v>
      </c>
      <c r="D114" s="54"/>
      <c r="E114" s="54"/>
      <c r="F114" s="27">
        <v>15000</v>
      </c>
      <c r="G114" s="27">
        <v>15000</v>
      </c>
      <c r="H114" s="27"/>
      <c r="I114" s="51">
        <f>D114+E114+F114+G114</f>
        <v>30000</v>
      </c>
    </row>
    <row r="115" spans="1:9" ht="12.75">
      <c r="A115" s="55"/>
      <c r="B115" s="54" t="s">
        <v>240</v>
      </c>
      <c r="C115" s="54" t="s">
        <v>56</v>
      </c>
      <c r="D115" s="56"/>
      <c r="E115" s="56"/>
      <c r="F115" s="27">
        <v>15000</v>
      </c>
      <c r="G115" s="27">
        <v>15000</v>
      </c>
      <c r="H115" s="27"/>
      <c r="I115" s="51">
        <f>D115+E115+F115+G115</f>
        <v>30000</v>
      </c>
    </row>
    <row r="116" spans="1:9" ht="12.75">
      <c r="A116" s="49"/>
      <c r="B116" s="49"/>
      <c r="C116" s="49"/>
      <c r="D116" s="49"/>
      <c r="E116" s="49"/>
      <c r="I116" s="57">
        <f>SUM(I111:I115)</f>
        <v>150000</v>
      </c>
    </row>
    <row r="117" spans="4:5" ht="12.75">
      <c r="D117" s="49"/>
      <c r="E117" s="49"/>
    </row>
    <row r="118" spans="2:9" ht="12.75">
      <c r="B118" s="58" t="s">
        <v>241</v>
      </c>
      <c r="C118" s="52" t="s">
        <v>168</v>
      </c>
      <c r="D118" s="27">
        <v>4456.54</v>
      </c>
      <c r="E118" s="27">
        <v>3346.4</v>
      </c>
      <c r="F118" s="52"/>
      <c r="G118" s="52"/>
      <c r="H118" s="52"/>
      <c r="I118" s="51">
        <f>D118+E118+F118+G118</f>
        <v>7802.9400000000005</v>
      </c>
    </row>
    <row r="119" ht="13.5" thickBot="1"/>
    <row r="120" spans="7:9" ht="13.5" thickBot="1">
      <c r="G120" s="59" t="s">
        <v>0</v>
      </c>
      <c r="H120" s="60"/>
      <c r="I120" s="61">
        <f>I108+I116+I118</f>
        <v>16230029.138847541</v>
      </c>
    </row>
    <row r="122" ht="12.75">
      <c r="I122" s="62"/>
    </row>
  </sheetData>
  <mergeCells count="3">
    <mergeCell ref="A2:I2"/>
    <mergeCell ref="A3:I3"/>
    <mergeCell ref="A4:I4"/>
  </mergeCells>
  <dataValidations count="3">
    <dataValidation type="textLength" operator="lessThanOrEqual" allowBlank="1" showInputMessage="1" showErrorMessage="1" sqref="A9:A107">
      <formula1>8</formula1>
    </dataValidation>
    <dataValidation type="textLength" operator="lessThanOrEqual" allowBlank="1" showInputMessage="1" showErrorMessage="1" sqref="A108 B9:B107">
      <formula1>20</formula1>
    </dataValidation>
    <dataValidation type="list" allowBlank="1" showInputMessage="1" showErrorMessage="1" sqref="C9:E9">
      <formula1>#REF!</formula1>
    </dataValidation>
  </dataValidations>
  <printOptions/>
  <pageMargins left="0.75" right="0.75" top="1" bottom="1" header="0.4921259845" footer="0.4921259845"/>
  <pageSetup fitToHeight="2" fitToWidth="1" horizontalDpi="600" verticalDpi="600" orientation="portrait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GIGOT</dc:creator>
  <cp:keywords/>
  <dc:description/>
  <cp:lastModifiedBy>Françoise DOINEAU</cp:lastModifiedBy>
  <cp:lastPrinted>2011-10-10T08:15:03Z</cp:lastPrinted>
  <dcterms:created xsi:type="dcterms:W3CDTF">2011-10-07T09:42:03Z</dcterms:created>
  <dcterms:modified xsi:type="dcterms:W3CDTF">2011-10-10T08:15:39Z</dcterms:modified>
  <cp:category/>
  <cp:version/>
  <cp:contentType/>
  <cp:contentStatus/>
</cp:coreProperties>
</file>